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evinzrt-my.sharepoint.com/personal/jzsoldis_evin_hu/Documents/EVIN_2024/előterjesztések_2024/PKB_0514/lakásfelújítás2024_közbesz/4.sz.melléklet_Műszaki dokumentáció_Lakóingatlanok felújítása 2024/"/>
    </mc:Choice>
  </mc:AlternateContent>
  <xr:revisionPtr revIDLastSave="0" documentId="8_{7BE57FAA-3D50-43C4-82AC-65DA25E2F7C5}" xr6:coauthVersionLast="47" xr6:coauthVersionMax="47" xr10:uidLastSave="{00000000-0000-0000-0000-000000000000}"/>
  <bookViews>
    <workbookView xWindow="-120" yWindow="-120" windowWidth="29040" windowHeight="15720"/>
  </bookViews>
  <sheets>
    <sheet name="Záradék" sheetId="21" r:id="rId1"/>
    <sheet name="Összesítő" sheetId="20" r:id="rId2"/>
    <sheet name="Felvonulási létesítmények" sheetId="19" r:id="rId3"/>
    <sheet name="Irtás, föld- és sziklamunka" sheetId="18" r:id="rId4"/>
    <sheet name="Szivárgóépítés, alagcsövezés" sheetId="17" r:id="rId5"/>
    <sheet name="Helyszíni beton és vasbeton mun" sheetId="16" r:id="rId6"/>
    <sheet name="Előregyártott épületszerkezeti " sheetId="15" r:id="rId7"/>
    <sheet name="Falazás és egyéb kőművesmunka" sheetId="14" r:id="rId8"/>
    <sheet name="Vakolás és rabicolás" sheetId="13" r:id="rId9"/>
    <sheet name="Szárazépítés" sheetId="12" r:id="rId10"/>
    <sheet name="Hideg- és melegburkolatok készí" sheetId="11" r:id="rId11"/>
    <sheet name="Fa- és műanyag szerkezet elhely" sheetId="10" r:id="rId12"/>
    <sheet name="Felületképzés" sheetId="9" r:id="rId13"/>
    <sheet name="Szigetelés" sheetId="8" r:id="rId14"/>
    <sheet name="Beépített berendezési tárgyak e" sheetId="7" r:id="rId15"/>
    <sheet name="Elektromosenergia-ellátás, vill" sheetId="6" r:id="rId16"/>
    <sheet name="Épületautomatika, -felügyelet (" sheetId="5" r:id="rId17"/>
    <sheet name="Épületgépészeti csővezeték szer" sheetId="4" r:id="rId18"/>
    <sheet name="Épületgépészeti szerelvények és" sheetId="3" r:id="rId19"/>
    <sheet name="Szellőztetőberendezések" sheetId="2" r:id="rId20"/>
    <sheet name="Takarítási munka" sheetId="1" r:id="rId2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1" l="1"/>
  <c r="C27" i="21"/>
  <c r="C26" i="21"/>
  <c r="D25" i="21"/>
  <c r="C25" i="21"/>
  <c r="D24" i="21"/>
  <c r="C24" i="21"/>
  <c r="C21" i="20"/>
  <c r="B21" i="20"/>
  <c r="C20" i="20"/>
  <c r="B20" i="20"/>
  <c r="I6" i="1"/>
  <c r="H6" i="1"/>
  <c r="I4" i="1"/>
  <c r="H4" i="1"/>
  <c r="I2" i="1"/>
  <c r="H2" i="1"/>
  <c r="C19" i="20"/>
  <c r="B19" i="20"/>
  <c r="I6" i="2"/>
  <c r="H6" i="2"/>
  <c r="I4" i="2"/>
  <c r="H4" i="2"/>
  <c r="I2" i="2"/>
  <c r="H2" i="2"/>
  <c r="C18" i="20"/>
  <c r="B18" i="20"/>
  <c r="I80" i="3"/>
  <c r="H80" i="3"/>
  <c r="I78" i="3"/>
  <c r="H78" i="3"/>
  <c r="I76" i="3"/>
  <c r="H76" i="3"/>
  <c r="I74" i="3"/>
  <c r="H74" i="3"/>
  <c r="I72" i="3"/>
  <c r="H72" i="3"/>
  <c r="I70" i="3"/>
  <c r="H70" i="3"/>
  <c r="I68" i="3"/>
  <c r="H68" i="3"/>
  <c r="I66" i="3"/>
  <c r="H66" i="3"/>
  <c r="I64" i="3"/>
  <c r="H64" i="3"/>
  <c r="I62" i="3"/>
  <c r="H62" i="3"/>
  <c r="I60" i="3"/>
  <c r="H60" i="3"/>
  <c r="I58" i="3"/>
  <c r="H58" i="3"/>
  <c r="I56" i="3"/>
  <c r="H56" i="3"/>
  <c r="I54" i="3"/>
  <c r="H54" i="3"/>
  <c r="I52" i="3"/>
  <c r="H52" i="3"/>
  <c r="I50" i="3"/>
  <c r="H50" i="3"/>
  <c r="I48" i="3"/>
  <c r="H48" i="3"/>
  <c r="I46" i="3"/>
  <c r="H46" i="3"/>
  <c r="I44" i="3"/>
  <c r="H44" i="3"/>
  <c r="I42" i="3"/>
  <c r="H42" i="3"/>
  <c r="I40" i="3"/>
  <c r="H40" i="3"/>
  <c r="I38" i="3"/>
  <c r="H38" i="3"/>
  <c r="I36" i="3"/>
  <c r="H36" i="3"/>
  <c r="I34" i="3"/>
  <c r="H34" i="3"/>
  <c r="I32" i="3"/>
  <c r="H32" i="3"/>
  <c r="I30" i="3"/>
  <c r="H30" i="3"/>
  <c r="I28" i="3"/>
  <c r="H28" i="3"/>
  <c r="I26" i="3"/>
  <c r="H26" i="3"/>
  <c r="I24" i="3"/>
  <c r="H24" i="3"/>
  <c r="I22" i="3"/>
  <c r="H22" i="3"/>
  <c r="I20" i="3"/>
  <c r="H20" i="3"/>
  <c r="I18" i="3"/>
  <c r="H18" i="3"/>
  <c r="I16" i="3"/>
  <c r="H16" i="3"/>
  <c r="I14" i="3"/>
  <c r="H14" i="3"/>
  <c r="I12" i="3"/>
  <c r="H12" i="3"/>
  <c r="I10" i="3"/>
  <c r="H10" i="3"/>
  <c r="I8" i="3"/>
  <c r="H8" i="3"/>
  <c r="I6" i="3"/>
  <c r="H6" i="3"/>
  <c r="I4" i="3"/>
  <c r="H4" i="3"/>
  <c r="I2" i="3"/>
  <c r="H2" i="3"/>
  <c r="C17" i="20"/>
  <c r="B17" i="20"/>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6" i="4"/>
  <c r="H6" i="4"/>
  <c r="I4" i="4"/>
  <c r="H4" i="4"/>
  <c r="I2" i="4"/>
  <c r="H2" i="4"/>
  <c r="C16" i="20"/>
  <c r="B16" i="20"/>
  <c r="I6" i="5"/>
  <c r="H6" i="5"/>
  <c r="I4" i="5"/>
  <c r="H4" i="5"/>
  <c r="I2" i="5"/>
  <c r="H2" i="5"/>
  <c r="C15" i="20"/>
  <c r="B15" i="20"/>
  <c r="I100" i="6"/>
  <c r="H100" i="6"/>
  <c r="I98" i="6"/>
  <c r="H98" i="6"/>
  <c r="I96" i="6"/>
  <c r="H96" i="6"/>
  <c r="I94" i="6"/>
  <c r="H94" i="6"/>
  <c r="I92" i="6"/>
  <c r="H92" i="6"/>
  <c r="I90" i="6"/>
  <c r="H90" i="6"/>
  <c r="I88" i="6"/>
  <c r="H88" i="6"/>
  <c r="I86" i="6"/>
  <c r="H86" i="6"/>
  <c r="I84" i="6"/>
  <c r="H84" i="6"/>
  <c r="I82" i="6"/>
  <c r="H82" i="6"/>
  <c r="I80" i="6"/>
  <c r="H80" i="6"/>
  <c r="I78" i="6"/>
  <c r="H78" i="6"/>
  <c r="I76" i="6"/>
  <c r="H76" i="6"/>
  <c r="I74" i="6"/>
  <c r="H74" i="6"/>
  <c r="I72" i="6"/>
  <c r="H72" i="6"/>
  <c r="I70" i="6"/>
  <c r="H70" i="6"/>
  <c r="I68" i="6"/>
  <c r="H68" i="6"/>
  <c r="I66" i="6"/>
  <c r="H66" i="6"/>
  <c r="I64" i="6"/>
  <c r="H64" i="6"/>
  <c r="I62" i="6"/>
  <c r="H62" i="6"/>
  <c r="I60" i="6"/>
  <c r="H60" i="6"/>
  <c r="I58" i="6"/>
  <c r="H58" i="6"/>
  <c r="I56" i="6"/>
  <c r="H56" i="6"/>
  <c r="I54" i="6"/>
  <c r="H54" i="6"/>
  <c r="I52" i="6"/>
  <c r="H52" i="6"/>
  <c r="I50" i="6"/>
  <c r="H50" i="6"/>
  <c r="I48" i="6"/>
  <c r="H48" i="6"/>
  <c r="I46" i="6"/>
  <c r="H46" i="6"/>
  <c r="I44" i="6"/>
  <c r="H44" i="6"/>
  <c r="I42" i="6"/>
  <c r="H42" i="6"/>
  <c r="I40" i="6"/>
  <c r="H40" i="6"/>
  <c r="I38" i="6"/>
  <c r="H38" i="6"/>
  <c r="I36" i="6"/>
  <c r="H36" i="6"/>
  <c r="I34" i="6"/>
  <c r="H34" i="6"/>
  <c r="I32" i="6"/>
  <c r="H32" i="6"/>
  <c r="I30" i="6"/>
  <c r="H30" i="6"/>
  <c r="I28" i="6"/>
  <c r="H28" i="6"/>
  <c r="I26" i="6"/>
  <c r="H26" i="6"/>
  <c r="I24" i="6"/>
  <c r="H24" i="6"/>
  <c r="I22" i="6"/>
  <c r="H22" i="6"/>
  <c r="I20" i="6"/>
  <c r="H20" i="6"/>
  <c r="I18" i="6"/>
  <c r="H18" i="6"/>
  <c r="I16" i="6"/>
  <c r="H16" i="6"/>
  <c r="I14" i="6"/>
  <c r="H14" i="6"/>
  <c r="I12" i="6"/>
  <c r="H12" i="6"/>
  <c r="I10" i="6"/>
  <c r="H10" i="6"/>
  <c r="I8" i="6"/>
  <c r="H8" i="6"/>
  <c r="I6" i="6"/>
  <c r="H6" i="6"/>
  <c r="I4" i="6"/>
  <c r="H4" i="6"/>
  <c r="I2" i="6"/>
  <c r="H2" i="6"/>
  <c r="C14" i="20"/>
  <c r="B14" i="20"/>
  <c r="I6" i="7"/>
  <c r="H6" i="7"/>
  <c r="I4" i="7"/>
  <c r="H4" i="7"/>
  <c r="I2" i="7"/>
  <c r="H2" i="7"/>
  <c r="C13" i="20"/>
  <c r="B13" i="20"/>
  <c r="I8" i="8"/>
  <c r="H8" i="8"/>
  <c r="I6" i="8"/>
  <c r="H6" i="8"/>
  <c r="I4" i="8"/>
  <c r="H4" i="8"/>
  <c r="I2" i="8"/>
  <c r="H2" i="8"/>
  <c r="C12" i="20"/>
  <c r="B12" i="20"/>
  <c r="I22" i="9"/>
  <c r="H22" i="9"/>
  <c r="I20" i="9"/>
  <c r="H20" i="9"/>
  <c r="I18" i="9"/>
  <c r="H18" i="9"/>
  <c r="I16" i="9"/>
  <c r="H16" i="9"/>
  <c r="I14" i="9"/>
  <c r="H14" i="9"/>
  <c r="I12" i="9"/>
  <c r="H12" i="9"/>
  <c r="I10" i="9"/>
  <c r="H10" i="9"/>
  <c r="I8" i="9"/>
  <c r="H8" i="9"/>
  <c r="I6" i="9"/>
  <c r="H6" i="9"/>
  <c r="I4" i="9"/>
  <c r="H4" i="9"/>
  <c r="I2" i="9"/>
  <c r="H2" i="9"/>
  <c r="C11" i="20"/>
  <c r="B11" i="20"/>
  <c r="I14" i="10"/>
  <c r="H14" i="10"/>
  <c r="I12" i="10"/>
  <c r="H12" i="10"/>
  <c r="I10" i="10"/>
  <c r="H10" i="10"/>
  <c r="I8" i="10"/>
  <c r="H8" i="10"/>
  <c r="I6" i="10"/>
  <c r="H6" i="10"/>
  <c r="I4" i="10"/>
  <c r="H4" i="10"/>
  <c r="I2" i="10"/>
  <c r="H2" i="10"/>
  <c r="C10" i="20"/>
  <c r="B10" i="20"/>
  <c r="I32" i="11"/>
  <c r="H32" i="11"/>
  <c r="I30" i="11"/>
  <c r="H30" i="11"/>
  <c r="I28" i="11"/>
  <c r="H28" i="11"/>
  <c r="I26" i="11"/>
  <c r="H26" i="11"/>
  <c r="I24" i="11"/>
  <c r="H24" i="11"/>
  <c r="I22" i="11"/>
  <c r="H22" i="11"/>
  <c r="I20" i="11"/>
  <c r="H20" i="11"/>
  <c r="I18" i="11"/>
  <c r="H18" i="11"/>
  <c r="I16" i="11"/>
  <c r="H16" i="11"/>
  <c r="I14" i="11"/>
  <c r="H14" i="11"/>
  <c r="I12" i="11"/>
  <c r="H12" i="11"/>
  <c r="I10" i="11"/>
  <c r="H10" i="11"/>
  <c r="I8" i="11"/>
  <c r="H8" i="11"/>
  <c r="I6" i="11"/>
  <c r="H6" i="11"/>
  <c r="I4" i="11"/>
  <c r="H4" i="11"/>
  <c r="I2" i="11"/>
  <c r="H2" i="11"/>
  <c r="C9" i="20"/>
  <c r="B9" i="20"/>
  <c r="I4" i="12"/>
  <c r="H4" i="12"/>
  <c r="I2" i="12"/>
  <c r="H2" i="12"/>
  <c r="C8" i="20"/>
  <c r="B8" i="20"/>
  <c r="I20" i="13"/>
  <c r="H20" i="13"/>
  <c r="I18" i="13"/>
  <c r="H18" i="13"/>
  <c r="I16" i="13"/>
  <c r="H16" i="13"/>
  <c r="I14" i="13"/>
  <c r="H14" i="13"/>
  <c r="I12" i="13"/>
  <c r="H12" i="13"/>
  <c r="I10" i="13"/>
  <c r="H10" i="13"/>
  <c r="I8" i="13"/>
  <c r="H8" i="13"/>
  <c r="I6" i="13"/>
  <c r="H6" i="13"/>
  <c r="I4" i="13"/>
  <c r="H4" i="13"/>
  <c r="I2" i="13"/>
  <c r="H2" i="13"/>
  <c r="C7" i="20"/>
  <c r="B7" i="20"/>
  <c r="I18" i="14"/>
  <c r="H18" i="14"/>
  <c r="I16" i="14"/>
  <c r="H16" i="14"/>
  <c r="I14" i="14"/>
  <c r="H14" i="14"/>
  <c r="I12" i="14"/>
  <c r="H12" i="14"/>
  <c r="I10" i="14"/>
  <c r="H10" i="14"/>
  <c r="I8" i="14"/>
  <c r="H8" i="14"/>
  <c r="I6" i="14"/>
  <c r="H6" i="14"/>
  <c r="I4" i="14"/>
  <c r="H4" i="14"/>
  <c r="I2" i="14"/>
  <c r="H2" i="14"/>
  <c r="C6" i="20"/>
  <c r="B6" i="20"/>
  <c r="I4" i="15"/>
  <c r="H4" i="15"/>
  <c r="I2" i="15"/>
  <c r="H2" i="15"/>
  <c r="C5" i="20"/>
  <c r="B5" i="20"/>
  <c r="I14" i="16"/>
  <c r="H14" i="16"/>
  <c r="I12" i="16"/>
  <c r="H12" i="16"/>
  <c r="I10" i="16"/>
  <c r="H10" i="16"/>
  <c r="I8" i="16"/>
  <c r="H8" i="16"/>
  <c r="I6" i="16"/>
  <c r="H6" i="16"/>
  <c r="I4" i="16"/>
  <c r="H4" i="16"/>
  <c r="I2" i="16"/>
  <c r="H2" i="16"/>
  <c r="C4" i="20"/>
  <c r="B4" i="20"/>
  <c r="I4" i="17"/>
  <c r="H4" i="17"/>
  <c r="I2" i="17"/>
  <c r="H2" i="17"/>
  <c r="C3" i="20"/>
  <c r="B3" i="20"/>
  <c r="I6" i="18"/>
  <c r="H6" i="18"/>
  <c r="I4" i="18"/>
  <c r="H4" i="18"/>
  <c r="I2" i="18"/>
  <c r="H2" i="18"/>
  <c r="C2" i="20"/>
  <c r="B2" i="20"/>
  <c r="I4" i="19"/>
  <c r="H4" i="19"/>
  <c r="I2" i="19"/>
  <c r="H2" i="19"/>
</calcChain>
</file>

<file path=xl/sharedStrings.xml><?xml version="1.0" encoding="utf-8"?>
<sst xmlns="http://schemas.openxmlformats.org/spreadsheetml/2006/main" count="771" uniqueCount="417">
  <si>
    <t>Munkanem megnevezése</t>
  </si>
  <si>
    <t>Anyag összege</t>
  </si>
  <si>
    <t>Díj összege</t>
  </si>
  <si>
    <t>Ssz.</t>
  </si>
  <si>
    <t>Tételszám</t>
  </si>
  <si>
    <t>Tétel szövege</t>
  </si>
  <si>
    <t>Menny.</t>
  </si>
  <si>
    <t>Egység</t>
  </si>
  <si>
    <t>Anyag egységár</t>
  </si>
  <si>
    <t>Díj egységre</t>
  </si>
  <si>
    <t>Anyag összesen</t>
  </si>
  <si>
    <t>Díj összesen</t>
  </si>
  <si>
    <t>12-011-1.1-0025001</t>
  </si>
  <si>
    <t>db</t>
  </si>
  <si>
    <t>Mobil WC bérleti díj elszámolása, szállítással, heti tisztítással, karbantartással Mobil WC alap, bérleti díj/hó</t>
  </si>
  <si>
    <t>Munkanem összesen:</t>
  </si>
  <si>
    <t>Felvonulási létesítmények</t>
  </si>
  <si>
    <t>21-011-11.6</t>
  </si>
  <si>
    <t>Építési törmelék konténeres elszállítása, lerakása, lerakóhelyi díjjal, 8,0 m³-es konténerbe</t>
  </si>
  <si>
    <t>21-011-12</t>
  </si>
  <si>
    <t>m3</t>
  </si>
  <si>
    <t>Munkahelyi depóniából építési törmelék konténerbe rakása,  kézi erővel, önálló munka esetén elszámolva, konténer szállítás nélkül</t>
  </si>
  <si>
    <t>Irtás, föld- és sziklamunka</t>
  </si>
  <si>
    <t>22-011-6.1-0232053</t>
  </si>
  <si>
    <t>PVC szűkítőidom elhelyezése, különböző átmérőjű csövek, szivárgócsövek és opti-control akna csatlakozásához, DN 200/100-125 ACO FRÄNKISCHE opti-control szűkítőidom DN 200/125 (Drain/KG), Rend.sz: 507.12.200</t>
  </si>
  <si>
    <t>Szivárgóépítés, alagcsövezés</t>
  </si>
  <si>
    <t>31-000-12.3</t>
  </si>
  <si>
    <t>Födémfeltöltések bontása, nehéz feltöltések bontása homokból, kavicsból,  testsűrűség 1500 kg/m³ felett</t>
  </si>
  <si>
    <t>31-000-13.2</t>
  </si>
  <si>
    <t>m2</t>
  </si>
  <si>
    <t>Beton aljzatok, járdák bontása 10 cm vastagságig, kavicsbetonból, salakbetonból</t>
  </si>
  <si>
    <t>31-030-1.2.1-0210251</t>
  </si>
  <si>
    <t>Födémfeltöltések készítése, nehéz ömlesztett feltöltések, homokból, kavicsból, testsűrűség 1500 kg/m³ felett Nyers homok NH 0/12 RT, KŐKA, Pécsvárad</t>
  </si>
  <si>
    <t>31-032-1.4-0350122</t>
  </si>
  <si>
    <t>Felület-előkészítés, fóliaterítés csúsztató vagy úsztatórétegre kerülő esztrichek készítését megelőzően, egy rétegben MASTERPLAST építési reg PE fólia 0,09 mm (4*25m), Cikkszám: 0901-09100000</t>
  </si>
  <si>
    <t>31-032-1.5-0212515</t>
  </si>
  <si>
    <t>m</t>
  </si>
  <si>
    <t>Felület-előkészítés, dilatációs sáv kialakítása falak és egyéb felmenő szerkezetek mentén, az esztrichréteg készítését megelőzően, 0,5 -1,5 cm szélességben Cemix Dilatációs szalag 8/100, Csz.: K00841011</t>
  </si>
  <si>
    <t>31-032-4.1.1.1-0212501</t>
  </si>
  <si>
    <t>Úsztatott esztrich (hő- vagy hangszigetelésen) kézi feldolgozással, cementbázisú esztrichből C12 szilárdsági osztálynak megfelelően, 5 cm vastagságban Cemix Estrich ZE12 cementesztrich, gyárilag előkevert szárazhabarcs, Cikkszám: K00619211</t>
  </si>
  <si>
    <t>Helyszíni beton és vasbeton munka</t>
  </si>
  <si>
    <t>32-002-1.1.1-0112052</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</si>
  <si>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LEIER MDA nyílásáthidaló 6,5×12 cm, égetett kerámia köpenyelemmel, 100 cm, Cikkszám: HUTMD6063</t>
  </si>
  <si>
    <t>Előregyártott épületszerkezeti elem elhelyezése és szerelése</t>
  </si>
  <si>
    <t>33-000-21.1.1.1.1.1</t>
  </si>
  <si>
    <t>Válaszfal bontása, égetett agyag-kerámia termékekből, erősítő pillérrel vagy erősítő pillér nélkül falazva, kisméretű, mészhomok, magasított vagy nagyméretű téglából, 15 cm vastagságig, falazó, cementes mészhabarcsból falazva</t>
  </si>
  <si>
    <t>33-062-1.2.1-1128108</t>
  </si>
  <si>
    <t>Áttörés vezetékek részére, helyreállítással, 0,1 m²/db méretig, felmenő téglafalban, 25-38 cm vastagság között BAKONYTHERM kisméretű tömör tégla, 250×120×65 mm, I.o., Cikkszám: TEG001 Hf5-mc, falazó cementes mészhabarcs, mészpéppel</t>
  </si>
  <si>
    <t>33-063-3.2.2</t>
  </si>
  <si>
    <t>Horonyvésés, téglafalban, 8,01-16,00 cm² keresztmetszet között</t>
  </si>
  <si>
    <t>33-063-3.2.3</t>
  </si>
  <si>
    <t>Horonyvésés, téglafalban, 16,01-24,00 cm² keresztmetszet között</t>
  </si>
  <si>
    <t>33-063-21.4.1</t>
  </si>
  <si>
    <t>Fészekvésés, dobozok részére téglafalban, 55 - 78 mm átmérő között, 30 mm mélységig</t>
  </si>
  <si>
    <t>33-063-21.4.2</t>
  </si>
  <si>
    <t>Fészekvésés, dobozok részére téglafalban, 100 x 100 mm-es, 50 mm mélységig</t>
  </si>
  <si>
    <t>33-091-4.1.1-1128108</t>
  </si>
  <si>
    <t>Teherhordó és kitöltő falazat, égetett agyag-kerámia termékekből, meglévő falazati hiányosságok pótlása, falazat pótlása, 0,01 m³-ig BAKONYTHERM kisméretű tömör tégla, 250×120×65 mm, I.o., Cikkszám: TEG001 Hf5-mc, falazó cementes mészhabarcs, mészpéppel</t>
  </si>
  <si>
    <t>33-091-8.4.1-1128108</t>
  </si>
  <si>
    <t>Teherhordó és kitöltő falazat, égetett agyag-kerámia termékekből, kifalazások csorbázatok kifalazása, kisméretű téglából, 25 cm szélességig BAKONYTHERM kisméretű tömör tégla, 250×120×65 mm, I.o., Cikkszám: TEG001 Hf5-mc, falazó cementes mészhabarcs, mészpéppel</t>
  </si>
  <si>
    <t>Falazás és egyéb kőművesmunka</t>
  </si>
  <si>
    <t>36-000-1.1.1</t>
  </si>
  <si>
    <t>Vakolat leverése oldalfalról vagy mennyezetről 1,5 cm vastagságig falazó, cementes mészhabarcs</t>
  </si>
  <si>
    <t>36-002-1</t>
  </si>
  <si>
    <t>Felület portalanítása, előnedvesítése porlasztott vízsugárral, vakolás előtt</t>
  </si>
  <si>
    <t>36-002-11.1-0417869</t>
  </si>
  <si>
    <t>Tapadóhíd képzése gyári zsákos gúzanyaggal, kézi erővel SAKRET MZP-04 Cementes előfröcskölő</t>
  </si>
  <si>
    <t>36-003-1.1.1.1.1-0417801</t>
  </si>
  <si>
    <t>Oldalfalvakolat készítése, kézi felhordással, zsákos kiszerelésű szárazhabarcsból, sima, normál mész-cement vakolat, 1 cm vastagságban SAKRET PM-01 Uniputz Kézi vakolóhabarcs, szürke</t>
  </si>
  <si>
    <t>36-003-1.1.1.1.2-0417801</t>
  </si>
  <si>
    <t>Oldalfalvakolat készítése, kézi felhordással, zsákos kiszerelésű szárazhabarcsból, sima, normál mész-cement vakolat, többlet minden további 1 cm vastagságban SAKRET PM-01 Uniputz Kézi vakolóhabarcs, szürke</t>
  </si>
  <si>
    <t>36-090-1.1.1-0550030</t>
  </si>
  <si>
    <t>Vakolatjavítás oldalfalon, tégla-, beton-, kőfelületen vagy építőlemezen, a meglazult, sérült vakolat előzetes leverésével, hiánypótlás 5% alatt Hvb4-mc, beltéri, vakoló, cementes mészhabarcs mészpéppel</t>
  </si>
  <si>
    <t>36-090-1.3.1.1-0550030</t>
  </si>
  <si>
    <t>Vakolatjavítás mennyezeten, sík vasbeton téglabetétes, téglatálcás födémen, íves boltozaton  vagy építőelemen a meglazult, sérült vakolat leverésével, hiánypótlás 5% alatt Hvb4-mc, beltéri, vakoló, cementes mészhabarcs mészpéppel</t>
  </si>
  <si>
    <t>36-090-2.1.1</t>
  </si>
  <si>
    <t>Vakolatok pótlása, keskenyvakolatok pótlása oldalfalon, 10 cm szélességig</t>
  </si>
  <si>
    <t>36-090-2.1.2</t>
  </si>
  <si>
    <t>Vakolatok pótlása, keskenyvakolatok pótlása oldalfalon, 11-20 cm szélesség között</t>
  </si>
  <si>
    <t>Vakolás és rabicolás</t>
  </si>
  <si>
    <t>39-001-1.1.1.1-0120012</t>
  </si>
  <si>
    <t>CW fém vázszerkezetre szerelt válaszfal hőszigeteléssel, csavarfejek és illesztések glettelve (Q2), 2 x 1 rtg. normál, 12,5 mm vtg. gipszkarton borítással, egyszeres, CW 50 tartóvázzal RIGIPS normál építőlemez RB 12,5 mm, ásványi szálas hőszigetelés</t>
  </si>
  <si>
    <t>Szárazépítés</t>
  </si>
  <si>
    <t>42-000-2.1</t>
  </si>
  <si>
    <t>Lapburkolatok bontása, padlóburkolat bármely méretű kőagyag, mozaik vagy tört mozaik (NOVA) lapból</t>
  </si>
  <si>
    <t>42-000-2.2</t>
  </si>
  <si>
    <t>Lapburkolatok bontása, fal-, pillér- és oszlopburkolat, bármely méretű mozaik, kőagyag és csempe</t>
  </si>
  <si>
    <t>42-000-2.3</t>
  </si>
  <si>
    <t>Lapburkolatok bontása, lábazatburkolat 0,50 m magasságig,  egyenes egysoros vagy lépcsős kivitelben, 10x10 - 20x20 cm-es lapméretig</t>
  </si>
  <si>
    <t>42-000-5.1.1</t>
  </si>
  <si>
    <t>Kőlap burkolatok bontása, padlóburkolat kemény mészkőből, márványból, 3-6 cm vastagság között</t>
  </si>
  <si>
    <t>42-011-1.1.1.1-0211251</t>
  </si>
  <si>
    <t>Fal-, pillér és oszlopburkolat hordozószerkezetének felületelőkészítése beltérben, tégla, beton és vakolt alapfelületen, felületelőkészítő alapozó és tapadóhíd felhordása egy rétegben KEMIKÁL BARRA tapadóhíd és alapozó</t>
  </si>
  <si>
    <t>42-011-1.1.1.2-0211254</t>
  </si>
  <si>
    <t>Fal-, pillér és oszlopburkolat hordozószerkezetének felületelőkészítése beltérben, tégla, beton és vakolt alapfelületen, kenhető víz- és páraszigetelés felhordása egy rétegben,  hajlaterősítő szalag elhelyezésével KEMIKÁL SORIFLEX 1K folyékony fólia kül- és beltérre, flexibilis, fagyálló</t>
  </si>
  <si>
    <t>42-011-2.1.1.1-0151721</t>
  </si>
  <si>
    <t>Padlóburkolat hordozószerkezetének felületelőkészítése beltérben, beton alapfelületen felületelőkészítő alapozó és tapadóhíd felhordása egy rétegben weber.col primer alapozó, Kód: G650 15</t>
  </si>
  <si>
    <t>42-011-2.1.1.2-0148702</t>
  </si>
  <si>
    <t>Padlóburkolat hordozószerkezetének felületelőkészítése beltérben, beton alapfelületen kenhető víz- és páraszigetelés felhordása egy rétegben,  hajlaterősítő szalag elhelyezésével SAKRET AA kenhető szigetelés, beltéri</t>
  </si>
  <si>
    <t>42-011-2.1.1.3.1-0212044</t>
  </si>
  <si>
    <t>Padlóburkolat hordozószerkezetének felületelőkészítése beltérben, beton alapfelületen simító felületkiegyenlítés készítése 5 mm átlagos rétegvastagságban Cemix NIVOPLUS/Padlókiegyenlítő 3-15 mm, Csz: K00618001</t>
  </si>
  <si>
    <t>42-011-2.2.1.1-0115033</t>
  </si>
  <si>
    <t>Padlóburkolat hordozószerkezetének felületelőkészítése kültérben, hőterhelt felületen beton alapfelületen felületelőkészítő alapozó és tapadóhíd felhordása egy rétegben DÖRKEN DELTA HF PRIMER, oldószermentes alapozó nedvszívó alapokra, hidrofobizált felületű fóliák (pl. DELTA-FOXX) kellősítésére, 1 liter</t>
  </si>
  <si>
    <t>42-012-1.1.1.2.1.1-0212015</t>
  </si>
  <si>
    <t>Fal-, pillér-, oszlop- és lábazatburkolat készítése beltérben, tégla, beton, vakolt alapfelületen, gres, kőporcelán lappal, kötésben vagy hálósan,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</si>
  <si>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42-022-1.1.1.2.2.1-0212015</t>
  </si>
  <si>
    <t>Padlóburkolat készítése, beltérben, tégla, beton, vakolt alapfelületen, gres, kőporcelán lappal, diagonálba, 3-5 mm vtg. ragasztóba rakva, 1-10 mm fugaszélességgel, 20x20 - 40x40 cm közötti lapmérettel Cemix S1 FLEX Flexibilis csempe- és járólapragasztó, nagyméretű burkolólapokhoz (max. 90x90 cm), Cikkszám: K00617331 Cemix SILVERCOL Prémium flexibilis fugázó, EN 12004 szerinti CG2WA minősítéssel, Cikkszám: K00675**1</t>
  </si>
  <si>
    <t>42-022-2.1.2.1.1-0212015</t>
  </si>
  <si>
    <t>Lábazatburkolat készítése, beltérben, gres, kőporcelán lappal, egyenes, egysoros kivitelben, 3-5 mm ragasztóba rakva, 1-10 mm fugaszélességgel, 10 cm magasságig, 20x20 - 40×40 cm közötti lapmérettel Cemix S1 FLEX Flexibilis csempe- és járólapragasztó, nagyméretű burkolólapokhoz (max. 90x90 cm), Cikkszám: K00617331 Cemix SILVERCOL Prémium flexibilis fugázó, EN 12004 szerinti CG2WA minősítéssel, Cikkszám: K00675**1</t>
  </si>
  <si>
    <t>42-023-1.2.1.2.1.2-0100131</t>
  </si>
  <si>
    <t>Padlóburkolat készítése, kültérben, hőterhelt felületen, tégla, beton, vakolt alapfelületen, gres kerámiával, kötésben vagy hálósan, 3-5 mm vtg. ragasztóba rakva, 1-10 mm fugaszélességgel, 20x20 - 33x33 cm közötti lapmérettel Zalakerámia-RAKO TAURUS COLOR mázatlan gres padlóburkoló lap 20x20 cm méretben, lapvastagság: 9 mm, 06 SF szürke színben, csúszásmentesség: R10/A, Kód: TAA26006</t>
  </si>
  <si>
    <t>42-042-6.1.1.2-0310186</t>
  </si>
  <si>
    <t>Kisegítő- és részmunkák, parketta csiszolása és lakkozása, normál igénybevételre, 2 rétegben, vízbázisú lakkal BONA PRIME CLASSIC alapozó + BONA DOMO vízbázisú parkettlakk, selyem, normál igénybevételhez</t>
  </si>
  <si>
    <t>Hideg- és melegburkolatok készítése, aljzat előkészítés</t>
  </si>
  <si>
    <t>44-000-1.1</t>
  </si>
  <si>
    <t>m²</t>
  </si>
  <si>
    <t>Fa vagy műanyag nyílászáró szerkezetek bontása, ajtó, ablak vagy kapu, 2,00 m²-ig</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</si>
  <si>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</si>
  <si>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</si>
  <si>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44-001-2.2.1-0120771</t>
  </si>
  <si>
    <t>Fa kültéri nyílászárók elhelyezése, hőszigetelt fokozott légzárású bejárati ajtó, előre kihagyott falnyílásba,  utólagos elhelyezéssel (szerelvényezve, finom beállítással), (szerelő- tömítőhab külön tételben) 6,00-10,00 m kerület között KIRÁLYFA PLUSZ egyszárnyú, fokozott hőszigetelésű bejárati ajtó, lazúros vagy RAL fedő festett, hossztoldott 100 x 210 cm</t>
  </si>
  <si>
    <t>44-001-4-0180055</t>
  </si>
  <si>
    <t>Kiegészítő tartozékok elhelyezése ajtóhoz, küszöb, vaktok, bármilyen méretű nyílászáróhoz Küszöb keményfából 800x150 mm, 20 mm vtg., küszöbsín horony marással</t>
  </si>
  <si>
    <t>44-002-1.3.2.5-0120251</t>
  </si>
  <si>
    <t>Fa kültéri nyílászárók, hőszigetelt, fokozott légzárású ablak elhelyezése, előre kihagyott falnyílásba, (szerelvényezéssel, illesztéssel), 4,00 m kerület felett, középnyíló bukó-nyíló KIRÁLYFA PLUSZ  kétszárnyú középnyíló-bukónyíló ablak, U = 1,1 W/m²K alapimpregnált, hossztoldott 120 x 120 cm</t>
  </si>
  <si>
    <t>44-003-1.1.1.7-0120401</t>
  </si>
  <si>
    <t>Fa kültéri nyílászárók, hőszigetelt, fokozott légzárású erkélyajtó elhelyezése, falazással egyidejűleg vagy kihagyott nyílásba, (szerelvényezéssel, illesztéssel) 6,00 m kerületig, nyíló KIRÁLYFA PLUSZ  egyszárnyú nyíló erkélyajtó, U = 1,1 W/m²K alapimpregnált, hossztoldott 90 x 210cm</t>
  </si>
  <si>
    <t>Fa- és műanyag szerkezet elhelyezése</t>
  </si>
  <si>
    <t>47-000-1.1.1.2</t>
  </si>
  <si>
    <t>100 m2</t>
  </si>
  <si>
    <t>Belső festéseknél felület előkészítése, részmunkák; többrétegű meszelés lekaparása bármilyen padozatú helyiségben, tagolt felületen</t>
  </si>
  <si>
    <t>47-000-1.99.1.2.1.2-0218023</t>
  </si>
  <si>
    <t>Belső festéseknél felület előkészítése, részmunkák; felület glettelése zsákos kiszerelésű anyagból (alapozóval, sarokvédelemmel), bármilyen padozatú helyiségben, vakolt felületen, 1,5 mm vastagságban tagolt felületen Rigips Rimano 0-3 belsőtéri nagyszilárdságú glettelő gipsz</t>
  </si>
  <si>
    <t>47-000-1.99.1.2.1.2-0218027</t>
  </si>
  <si>
    <t>Belső festéseknél felület előkészítése, részmunkák; felület glettelése zsákos kiszerelésű anyagból (alapozóval, sarokvédelemmel), bármilyen padozatú helyiségben, vakolt felületen, 1,5 mm vastagságban tagolt felületen Rigips Rimano Plus A extra fehér, univerzális felületkiegyenlítő</t>
  </si>
  <si>
    <t>47-000-4.1.5</t>
  </si>
  <si>
    <t>Acélfelületek mázolásának előkészítő és részmunkái; régi olajfesték eltávolítása kaparással (raskettázás), cső és regisztercső felületről (80 NÁ-ig), függesztő és tartóvasakról, mosdó állványzatról</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</si>
  <si>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</si>
  <si>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</si>
  <si>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47-010-1.2.2-0419507</t>
  </si>
  <si>
    <t>Normál nem egyenletes nedvszívóképességű ásványi falfelületek alapozása, felületmegerősítése, szilikát káli-vízüveg bázisú alapozóval, tagolt felületen POLI-FARBE Inntaler szilikát mélyalapozó páraáteresztő</t>
  </si>
  <si>
    <t>47-011-3.1.1.1.2-0154335</t>
  </si>
  <si>
    <t>Szilikátfestések, kálivízüveg kötőanyagú, nagy vízgőzáteresztő képességű, fehér vagy színes szilikát falfestés, új vagy régi lekapart ásványi előkészített alapfelületen, vakolaton, két rétegben, tagolt sima felületen StoColor Sil In fehér, konzerválószer-mentes beltéri szilikátfesték, EN 13300 szerinti 2. dörzsálló, 00206-006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</si>
  <si>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</si>
  <si>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</si>
  <si>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47-021-21.4.1-0130701</t>
  </si>
  <si>
    <t>Acélfelületek közbenső festése cső és regisztercső felületén (NÁ 80-ig), függesztőn és tartóvason, sormosdó állványzaton műgyanta kötőanyagú, oldószeres festékkel Trinát univerzális alapozó, fehér 100, EAN: 5995061117055</t>
  </si>
  <si>
    <t>47-021-31.4.1-0130461</t>
  </si>
  <si>
    <t>Acélfelületek átvonó festése cső és regisztercső felületén (NÁ 80-ig), függesztőn és tartóvason, sormosdó állványzaton műgyanta kötőanyagú, oldószeres festékkel Termol radiátor zománc, fehér 100, EAN: 5995061606023</t>
  </si>
  <si>
    <t>Felületképzés</t>
  </si>
  <si>
    <t>48-004-1.1.1.1.1-0095372</t>
  </si>
  <si>
    <t>Üzemi-használati víz elleni szigetelés; Bitumenes lemez szigetelés aljzatának  kellősítése, vízszintes felületen, egy rétegben, oldószeres hideg bitumenmázzal (száraz felületen) BAUDER BURKOLIT Plus oldószeres bitumenes kellősítő (kültéri alkalmazásra) ~0,3 l/m2, GISCODE BBP 40, Csz.: 7504 0015</t>
  </si>
  <si>
    <t>48-004-1.3.1.1.1-0095272</t>
  </si>
  <si>
    <t>Üzemi-használati víz elleni szigetelés; Padlószigetelés, kis használati intenzitás esetén, egy rétegben, minimum 1,2 mm vastag elasztomerbitumenes (SBS modifikált) öntapadó lemezzel,az aljzathoz teljes felületen hengerelve, leragasztva BAUDER TEC KSA DUO hidegen öntapadó, elasztomerbitumenes alsó lemez, DUO sávokkal, SBS, 3 mm, 1000 N/50 mm poliészter +üvegfátyol, -30°C+100°C, E osztály, Broof(t1), Csz.: 1606 0000</t>
  </si>
  <si>
    <t>48-000-976.2</t>
  </si>
  <si>
    <t>Talajnedvesség elleni szigetelés, fóliaterítés egy rétegben aljzatbeton alá</t>
  </si>
  <si>
    <t>Szigetelés</t>
  </si>
  <si>
    <t>50-002-1.1.1.1.1-0010001</t>
  </si>
  <si>
    <t>Beépített konyhabútorok kialakítása, lapra szerelt kivitelben, járatos méretben, 60 cm mély, 70 cm magasságban, alsószekrényekből (2 db polccal) Alsószekrény lakkozott furnér frontlappal 40x60x70 cm</t>
  </si>
  <si>
    <t>50-002-1.1.1.1.1.9-9010003</t>
  </si>
  <si>
    <t>Beépített konyhabútorok kialakítása,  60 cm mély, 70 cm magasságban, felsőszekrényekből (2 db polccal) felsőszekrény lakkozott furnér frontlappal 40x60x70 cm</t>
  </si>
  <si>
    <t>Beépített berendezési tárgyak elhelyezése</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</si>
  <si>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</si>
  <si>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</si>
  <si>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</si>
  <si>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</si>
  <si>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</si>
  <si>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</si>
  <si>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</si>
  <si>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</si>
  <si>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</si>
  <si>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</si>
  <si>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</si>
  <si>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</si>
  <si>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71-000-6.5.1</t>
  </si>
  <si>
    <t>Egyéb leszerelések, mérő leszerelése, egyfázisú</t>
  </si>
  <si>
    <t>71-000-6.7</t>
  </si>
  <si>
    <t>Egyéb leszerelések, mérőhely megszüntetése</t>
  </si>
  <si>
    <t>71-001-1.1.1.1.1-0110113</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</si>
  <si>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13.5 mm, Kód: MU-III 13.5</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</si>
  <si>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</si>
  <si>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</si>
  <si>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71-001-1.1.1.1.3-0110136</t>
  </si>
  <si>
    <t>Merev simafalú vagy gégecső, műanyag védőcső elhelyezése, elágazó dobozokkal, előre elkészített falhoronyba, vékony vagy vékonyított falú kivitelben, könnyű mechanikai igénybevételre, Névleges méret: 36-48 mm Beltéri Mü III. vékonyfalú, hajlítható merev műanyag szürke védőcső 36 mm, Kód: MU-III 36</t>
  </si>
  <si>
    <t>71-001-11.1.1-0123024</t>
  </si>
  <si>
    <t>Elágazó doboz illetve szerelvénydoboz elhelyezése, süllyesztve, fészekvésés nélkül, 30-60 mm mélységig, kör vagy négyszög alakú, max. négyes sorolásig KAISER mélyített szerelvénydoboz téglafalba, ömlesztett kiszerelés, R: 1555-04</t>
  </si>
  <si>
    <t>71-001-11.1.2-0121102</t>
  </si>
  <si>
    <t>Elágazó doboz illetve szerelvénydoboz elhelyezése, süllyesztve, fészekvésés nélkül, 60 mm mélység felett, kör vagy négyszög alakú Beltéri süllyeszthető műanyag doboz, MÜDS 150 fedéllel, fehér, Kód: MÜDS 150</t>
  </si>
  <si>
    <t>71-002-1.1-0210002</t>
  </si>
  <si>
    <t>Szigetelt vezeték elhelyezése védőcsőbe húzva vagy vezetékcsatornába fektetve, rézvezetővel, leágazó kötésekkel, szigetelés ellenállás méréssel, a szerelvényekhez csatlakozó vezetékvégek bekötése nélkül, keresztmetszet: 0,5-2,5 mm² H07V-U 450/750V 1x1,5 mm², tömör rézvezetővel (MCu)</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</si>
  <si>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</si>
  <si>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</si>
  <si>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71-002-1.1-0224414</t>
  </si>
  <si>
    <t>Szigetelt vezeték elhelyezése védőcsőbe húzva vagy vezetékcsatornába fektetve, rézvezetővel, leágazó kötésekkel, szigetelés ellenállás méréssel, a szerelvényekhez csatlakozó vezetékvégek bekötése nélkül, keresztmetszet: 0,5-2,5 mm² Cabling Systems Hungary H05VV-F 3x1,5 sodrott (300/500V) MTK kábel</t>
  </si>
  <si>
    <t>71-002-1.1-0224430</t>
  </si>
  <si>
    <t>Szigetelt vezeték elhelyezése védőcsőbe húzva vagy vezetékcsatornába fektetve, rézvezetővel, leágazó kötésekkel, szigetelés ellenállás méréssel, a szerelvényekhez csatlakozó vezetékvégek bekötése nélkül, keresztmetszet: 0,5-2,5 mm² NYM-J 3x2,5 tömör (300/500V) MBCU kábel</t>
  </si>
  <si>
    <t>71-002-1.3-0210010</t>
  </si>
  <si>
    <t>Szigetelt vezeték elhelyezése védőcsőbe húzva vagy vezetékcsatornába fektetve, rézvezetővel, leágazó kötésekkel, szigetelés ellenállás méréssel, a szerelvényekhez csatlakozó vezetékvégek bekötése nélkül, keresztmetszet: 10-16 mm² H07V-U 450/750V 1x10 mm², tömör rézvezetővel (MCu)</t>
  </si>
  <si>
    <t>71-002-41.2.1-0111871</t>
  </si>
  <si>
    <t>Jelátviteli koaxiális kábel elhelyezése védőcsőbe húzva vagy vezetékcsatornába fektetve, rézszövet árnyékolással, 93 ohm (nagyfrekvenciás jelátvitelre) Koaxiális kábel RG 62 (93 Ohm)</t>
  </si>
  <si>
    <t>71-002-42.1.3</t>
  </si>
  <si>
    <t>Adatátviteli kábel elhelyezése védőcsőbe húzva vagy vezetékcsatornába fektetve, strukturált adatátviteli kábel strukturált számítógépes adatátviteli hálózatokhoz, alufólia és rézszövés árnyékolással, 100 Mbit/s átviteli sebesség (CAT 5 kategória)</t>
  </si>
  <si>
    <t>71-002-71.1.2</t>
  </si>
  <si>
    <t>Vezeték összekötése és bekötése készülékbe, kábelsaru nélkül, 3-4 vezetékszál esetén</t>
  </si>
  <si>
    <t>71-003-9-0210011</t>
  </si>
  <si>
    <t>Vezetékösszekötők elhelyezése Vezetékösszekötő, KF-1 (400V, 27A)</t>
  </si>
  <si>
    <t>71-003-10.1-0491050</t>
  </si>
  <si>
    <t>Szigetelt érvéghüvely rögzítése vezetékre, adagoló sajtoló szerszámmal, 0,5 - 6 mm² LEGRAND Starfix 1,5mm2 érvéghüvely fekete (Kat.szám:037664)</t>
  </si>
  <si>
    <t>71-003-10.2-0491008</t>
  </si>
  <si>
    <t>Szigetelt érvéghüvely rögzítése vezetékre, sajtoló szerszámmal, 10 - 25 mm² LEGRAND Starfix 10mm2 érvéghüvely barna (Kat.szám:037669)</t>
  </si>
  <si>
    <t>71-003-12.1-0111049</t>
  </si>
  <si>
    <t>Moduláris elosztóblokk elhelyezése, kalapsínre szerelhető kivitelben, 2 pólusú LEGRAND Lexic moduláris elosztóblokk 2P 40A 6M (Kat.szám:400400)</t>
  </si>
  <si>
    <t>71-005-1.1.1.1-0545305</t>
  </si>
  <si>
    <t>Komplett világítási  és telekommunikációs szerelvények, Fali kapcsolók elhelyezése, süllyesztve, 6-16A egypólusú kapcsolók LEGRAND Niloé egypólusú nyomó 6A, NO-NC, fehér (Kat.szám:764507)</t>
  </si>
  <si>
    <t>71-005-1.1.1.2-0230104</t>
  </si>
  <si>
    <t>Komplett világítási  és telekommunikációs szerelvények, Fali kapcsolók elhelyezése, süllyesztve, 6-16A kétpólusú kapcsolók LEGRAND Cariva kétpólusú kapcsoló kerettel, fehér (Kat.szám:773802)</t>
  </si>
  <si>
    <t>71-005-1.1.1.4-0545315</t>
  </si>
  <si>
    <t>Komplett világítási  és telekommunikációs szerelvények, Fali kapcsolók elhelyezése, süllyesztve, 6-16A kétáramkörös (csillár) kapcsolók LEGRAND Niloé csillárkapcsoló, körömmel, bézs (Kat.szám:764606)</t>
  </si>
  <si>
    <t>71-005-1.1.1.5-0230106</t>
  </si>
  <si>
    <t>Komplett világítási  és telekommunikációs szerelvények, Fali kapcsolók elhelyezése, süllyesztve, 6-16A alternatív (váltó) kapcsolók LEGRAND Cariva váltókapcsoló kerettel, fehér (Kat.szám:773806)</t>
  </si>
  <si>
    <t>71-005-1.11.1.1.1-0230109</t>
  </si>
  <si>
    <t>Komplett világítási  és telekommunikációs szerelvények, Csatlakozóaljzat elhelyezése, süllyesztve, 16A, földelt, egyes csatlakozóaljzat (2P+F) LEGRAND Cariva 2P+F csatlakozóaljzat kerettel, fehér (Kat.szám:773820)</t>
  </si>
  <si>
    <t>71-005-1.11.1.1.2-0230077</t>
  </si>
  <si>
    <t>Komplett világítási  és telekommunikációs szerelvények, Csatlakozóaljzat elhelyezése, süllyesztve, 16A, földelt, kettős csatlakozóaljzat (2x2P+F) LEGRAND Cariva 2x2P+F aljzat bézs (Kat.szám:773727)</t>
  </si>
  <si>
    <t>71-005-1.11.1.1.3-0231367</t>
  </si>
  <si>
    <t>Komplett világítási  és telekommunikációs szerelvények, Csatlakozóaljzat elhelyezése, süllyesztve, 16A, földelt, hármas csatlakozóaljzat (3x2P+F) LEGRAND Plexo 55 3x2P+F aljzat csapófedéllel, vízszintes, előrevezetékezett, szürke (Kat.szám:069578)</t>
  </si>
  <si>
    <t>71-005-1.31.1-0230113</t>
  </si>
  <si>
    <t>Komplett világítási  és telekommunikációs szerelvények, Telefon és PC csatlakozóaljzat, USB töltő aljzat, hangszóró-csatlakozó elhelyezése (egyes/kettős), telefon LEGRAND Cariva 1xRJ11 telefon-csatlakozóaljzat kerettel, fehér (Kat.szám:773838)</t>
  </si>
  <si>
    <t>71-005-1.31.2-0533641</t>
  </si>
  <si>
    <t>Komplett világítási  és telekommunikációs szerelvények, Telefon és PC csatlakozóaljzat, USB töltő aljzat, hangszóró-csatlakozó elhelyezése (egyes/kettős), PC, USB, hangszóró LEGRAND Galea 2xRJ45 Cat5e UTP mechanizmus, LCS2 (Kat.szám:775762)</t>
  </si>
  <si>
    <t>71-005-1.41.1-0230110</t>
  </si>
  <si>
    <t>Komplett világítási  és telekommunikációs szerelvények, Antenna csatlakozóaljzat elhelyezése bármely hálózathoz (csillagpontos vagy felfűzött hálózathoz) LEGRAND Cariva TV-RD csatlakozóaljzat csillagpontos (Kat.szám:773832)</t>
  </si>
  <si>
    <t>71-007-21.1.1.1.1-0315251</t>
  </si>
  <si>
    <t>Szakaszolókapcsoló (főkapcsoló) elhelyezése,IP 65 védettségű előlappal, nyitott kivitelben, mellső felerősítéssel, háromsarkú, 64A-ig GANZ KK GK 20A T103/04E mellső felerősítésű szakaszolókapcsoló, max. 2 lakattal, 3 sarkú</t>
  </si>
  <si>
    <t>71-008-9.3.1-0547692</t>
  </si>
  <si>
    <t>Kismegszakítók és kiegészítők elhelyezése kalapsínes szerelőlapra,"B", "C" és "D" jelleggörbével, 6 kA zárlati szilárdsággal, 1 pólusú LEGRAND RX3 kismegszakító 1P B10 6000A BIC (Kat.szám:419134)</t>
  </si>
  <si>
    <t>71-008-9.3.1-0547693</t>
  </si>
  <si>
    <t>Kismegszakítók és kiegészítők elhelyezése kalapsínes szerelőlapra,"B", "C" és "D" jelleggörbével, 6 kA zárlati szilárdsággal, 1 pólusú LEGRAND RX3 kismegszakító 1P B16 6000A BIC (Kat.szám:419136)</t>
  </si>
  <si>
    <t>71-008-11.1.1.1-0120561</t>
  </si>
  <si>
    <t>Áram-védőkapcsolók elhelyezése, váltakozó- és pulzáló egyenáramú kioldásra, gyorskioldással (6...40 ms), 6 kA zárlati szilárdsággal, 2 pólusú GANZ KK GFI 025.2.030 25 A,  30 mA, áram-védőkapcsoló</t>
  </si>
  <si>
    <t>71-009-1.1.2-0546182</t>
  </si>
  <si>
    <t>Áramköri kiselosztók falon kívüli elhelyezéssel, kalapsínes szerelőlappal, N- és PE sínnel, max. 63A-ig, IP 30/IP 40 védettséggel, (kismegszakítók, védőkapcsolók, távkapcsolók stb. számára) üresen, kiselosztók 12-26 egység között LEGRAND Drivia13 müanyag fk elosztószekrény 2 sor 26 modul (Kat.szám:401362)</t>
  </si>
  <si>
    <t>71-009-14.1</t>
  </si>
  <si>
    <t>Fogyasztásmérő szekrények, nappali,  4 vagy 6 modulos csapófedeles ablakkal, egyfázisú mérőkhöz, falon kívüli vagy falba süllyesztett szereléssel</t>
  </si>
  <si>
    <t>71-009-31.1</t>
  </si>
  <si>
    <t>Ideiglenes mérőszekrény, 4 és 10 modulos csapófedeles ablakkal, egyfázisú mérőkhöz, konzolra vagy segédoszlopra szereléssel</t>
  </si>
  <si>
    <t>71-010-2.7-0143215</t>
  </si>
  <si>
    <t>Felületre szerelt lámpatest elhelyezése előre elkészített tartószerkezetre, zárt, LED-es kivitelben V-TAC (HOLUX) VT-1408 SQ; 8W / 720lm mennyezeti LED-es lámpatest, melegfehér (3000K), 115x115mm, működtetővel Csz:4802</t>
  </si>
  <si>
    <t>71-010-54.1-0221502</t>
  </si>
  <si>
    <t>Foglalatok elhelyezése előre elkészített tartószerkezetre, E műanyag foglalatok elhelyezése (műanyag köpennyel) LEGRAND fogl. normál E14 műanyag M10X1 2A, 250V (Kat.szám:061300)</t>
  </si>
  <si>
    <t>71-012-1.1-0210021</t>
  </si>
  <si>
    <t>Villamos háztartási főzőkészülék elhelyezése, előre elkészített tartószerkezetre: tűzhely Elektromos tűzhely, 4 kerámia főzőzóna, sütő, fehér</t>
  </si>
  <si>
    <t>71-012-2.1-0017531</t>
  </si>
  <si>
    <t>Villamos (közösségi, irodai, háztartási) készülékek elhelyezése, előre elkészített tartószerkezetre: fali hősugárzó Stiebel Eltron IW 120, három fűtési fokozatú kvarcsugárzó, 1200W, Cikkszám: 229339</t>
  </si>
  <si>
    <t>71-013-7.1-0310386</t>
  </si>
  <si>
    <t>Érintésvédelmi hálózat tartozékainak szerelése, vízmérő áthidalás, vezeték rögzítéssel OBO szalagbilincs, 3/8-1 1/2", csatlakoztatható vezetékkeresztmetszet 2x2,5-25 mm², R.sz.: 5057515</t>
  </si>
  <si>
    <t>71-013-7.2-0310386</t>
  </si>
  <si>
    <t>Érintésvédelmi hálózat tartozékainak szerelése, fürdőkád földelő kötése (EPH), egyenlő potenciálra hozás OBO szalagbilincs, 3/8-1 1/2", csatlakoztatható vezetékkeresztmetszet 2x2,5-25 mm², R.sz.: 5057515</t>
  </si>
  <si>
    <t>71-013-9</t>
  </si>
  <si>
    <t>mp*</t>
  </si>
  <si>
    <t>Villám és érintésvédelmi mérés és jegyzőkönyv készítése</t>
  </si>
  <si>
    <t>Elektromosenergia-ellátás, villanyszerelés</t>
  </si>
  <si>
    <t>72-001-1.1-0132501</t>
  </si>
  <si>
    <t>Csengő, gong, csengőtranszformátor, nyílászáró nyitás érzékelő elhelyezése, kalapsínre szerelhető kivitelben LEGRAND Lexic csengő 8/12V~, 1 modul (Kat.szám:004101)</t>
  </si>
  <si>
    <t>72-001-29.3-0223259</t>
  </si>
  <si>
    <t>Kaputelefon rendszerelemek elhelyezése falra, kapura vagy süllyesztve, vésés és huzalozás nélkül, beltéri egység, bekötéssel, próbával LEGRAND kiegészítő 2 vezetékes 7"-os fehér beltéri egység (Kat.szám: 369235)</t>
  </si>
  <si>
    <t>Épületautomatika, -felügyelet (gyengeáram)</t>
  </si>
  <si>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</si>
  <si>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</si>
  <si>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</si>
  <si>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</si>
  <si>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</si>
  <si>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</si>
  <si>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</si>
  <si>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</si>
  <si>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81-001-1.3.5.1.1.1.1-0361261</t>
  </si>
  <si>
    <t>Ivóvíz vezeték, Ötrétegű cső szerelése, PE-RT/Al/PE-RT, PE-RT/EVOH/PE-RT anyagból, préshüvelyes kötésekkel, cső elhelyezése csőidomok nélkül, szakaszos nyomáspróbával, falhoronyba vagy padlószerkezetbe (horonyvésés külön tételben), DN 12-ig KE KELIT KELOX többrétegű cső 90°C - 10bar, tekercsben, 16x2, KM100, Csz.: 7521160</t>
  </si>
  <si>
    <t>81-001-1.3.5.1.1.1.3-0361272</t>
  </si>
  <si>
    <t>Ivóvíz vezeték, Ötrétegű cső szerelése, PE-RT/Al/PE-RT, PE-RT/EVOH/PE-RT anyagból, préshüvelyes kötésekkel, cső elhelyezése csőidomok nélkül, szakaszos nyomáspróbával, falhoronyba vagy padlószerkezetbe (horonyvésés külön tételben), DN 20 KE KELIT KELOX többrétegű cső 90°C - 10bar, 5 m-es szálban, 25x2,5, KM110, Csz.: 7410250</t>
  </si>
  <si>
    <t>81-001-1.3.5.1.2.1.1-0370291</t>
  </si>
  <si>
    <t>Ivóvíz vezeték, Ötrétegű cső szerelése, PE-RT/Al/PE-RT, PE-RT/EVOH/PE-RT anyagból, préshüvelyes kötésekkel, csőidomok elhelyezése, egy préscsatlakozású csőidom, DN 12 PIPELIFE RADOPRESS réz végelzáró 16, RP-END16DV</t>
  </si>
  <si>
    <t>81-001-1.3.5.1.2.1.1-0370311</t>
  </si>
  <si>
    <t>Ivóvíz vezeték, Ötrétegű cső szerelése, PE-RT/Al/PE-RT, PE-RT/EVOH/PE-RT anyagból, préshüvelyes kötésekkel, csőidomok elhelyezése, egy préscsatlakozású csőidom, DN 12 PIPELIFE RADOPRESS réz külsőmenetes csatlakozó 16/ 1/2", RP-UAG16/1/2</t>
  </si>
  <si>
    <t>81-001-1.3.5.1.2.1.1-0370351</t>
  </si>
  <si>
    <t>Ivóvíz vezeték, Ötrétegű cső szerelése, PE-RT/Al/PE-RT, PE-RT/EVOH/PE-RT anyagból, préshüvelyes kötésekkel, csőidomok elhelyezése, egy préscsatlakozású csőidom, DN 12 PIPELIFE RADOPRESS réz külsőmenetes 90°-os könyök 16/ 1/2", RP-UWA16/1/2DV</t>
  </si>
  <si>
    <t>81-001-1.3.5.1.2.1.1-0370423</t>
  </si>
  <si>
    <t>Ivóvíz vezeték, Ötrétegű cső szerelése, PE-RT/Al/PE-RT, PE-RT/EVOH/PE-RT anyagból, préshüvelyes kötésekkel, csőidomok elhelyezése, egy préscsatlakozású csőidom, DN 12 PIPELIFE RADOPRESS réz félhollandi 16/ 1", RP-UPV16/1DV</t>
  </si>
  <si>
    <t>81-001-1.3.5.1.2.1.1-0370453</t>
  </si>
  <si>
    <t>Ivóvíz vezeték, Ötrétegű cső szerelése, PE-RT/Al/PE-RT, PE-RT/EVOH/PE-RT anyagból, préshüvelyes kötésekkel, csőidomok elhelyezése, egy préscsatlakozású csőidom, DN 12 PIPELIFE RADOPRESS réz talpas rövid falikorong 16/ 1/2", RP-AAE16/1/2</t>
  </si>
  <si>
    <t>81-001-1.3.5.1.2.1.2-0370454</t>
  </si>
  <si>
    <t>Ivóvíz vezeték, Ötrétegű cső szerelése, PE-RT/Al/PE-RT, PE-RT/EVOH/PE-RT anyagból, préshüvelyes kötésekkel, csőidomok elhelyezése, egy préscsatlakozású csőidom, DN 15 PIPELIFE RADOPRESS réz talpas rövid falikorong 18/ 1/2", RP-AAE18/1/2</t>
  </si>
  <si>
    <t>81-001-1.3.5.1.2.1.3-0370316</t>
  </si>
  <si>
    <t>Ivóvíz vezeték, Ötrétegű cső szerelése, PE-RT/Al/PE-RT, PE-RT/EVOH/PE-RT anyagból, préshüvelyes kötésekkel, csőidomok elhelyezése, egy préscsatlakozású csőidom, DN 20 PIPELIFE RADOPRESS réz külsőmenetes csatlakozó 26/ 3/4", RP-UAG26/3/4</t>
  </si>
  <si>
    <t>81-002-3.2.1.2.4-0130974</t>
  </si>
  <si>
    <t>PVC lefolyóvezeték szerelése, tokos, gumigyűrűs kötésekkel, cső elhelyezése csőidomokkal, szakaszos tömörségi próbával, horonyba vagy padlócsatornába, DN 65 PIPELIFE PVC-U tokos lefolyócső 63x1,9x500 mm, KAEM063/0.5M</t>
  </si>
  <si>
    <t>81-002-3.2.1.2.6-0130975</t>
  </si>
  <si>
    <t>PVC lefolyóvezeték szerelése, tokos, gumigyűrűs kötésekkel, cső elhelyezése csőidomokkal, szakaszos tömörségi próbával, horonyba vagy padlócsatornába, DN 100 PIPELIFE PVC-U tokos lefolyócső 110x2,2x500 mm, KAEM110/0.5M</t>
  </si>
  <si>
    <t>81-003-1.1.1.2.2.4-0245091</t>
  </si>
  <si>
    <t>Gázvezeték, Rézcső szerelése, préselt kötésekkel, csőidomok elhelyezése, két oldalon préselt kötéssel, DN 20 Viega Profipress G ív, 90°, kettős "V" préssel, SC-Contur-ral (bizt. kontúr), MOP5 - GT/1 köv. megfelelő, vörösréz, 22, Csz.: 345488</t>
  </si>
  <si>
    <t>81-012-1.1.3-0210204</t>
  </si>
  <si>
    <t>Elágazás készítése, meglévő horganyzott vagy fekete acélcső vezetéken, szabadon, horonyba vagy padlócsatornába, DN 20-25 Fekete acélcsövön T-idom közbeiktatásával MSZ 6006-B-1 (U.130 sz.) 3/4"</t>
  </si>
  <si>
    <t>Épületgépészeti csővezeték szerelése</t>
  </si>
  <si>
    <t>82-000-1.2.1</t>
  </si>
  <si>
    <t>Szerelvények leszerelése, menetes szerelvények, DN 50 méretig</t>
  </si>
  <si>
    <t>82-000-2</t>
  </si>
  <si>
    <t>Víz és gáz mérőhelyek szerelvényeinek leszerelése</t>
  </si>
  <si>
    <t>82-000-3.1</t>
  </si>
  <si>
    <t>Vízellátás berendezési tárgyak leszerelése, szelepek, bekötőcsövek, könyökök, zsírfogók stb.</t>
  </si>
  <si>
    <t>82-000-3.2</t>
  </si>
  <si>
    <t>Vízellátás berendezési tárgyak leszerelése, falikutak, mosdók</t>
  </si>
  <si>
    <t>82-000-3.4</t>
  </si>
  <si>
    <t>Vízellátás berendezési tárgyak leszerelése, WC csésze tartozékokkal</t>
  </si>
  <si>
    <t>82-000-3.6</t>
  </si>
  <si>
    <t>Vízellátás berendezési tárgyak leszerelése, öblítőtartály tartozékokkal</t>
  </si>
  <si>
    <t>82-000-3.7</t>
  </si>
  <si>
    <t>Vízellátás berendezési tárgyak leszerelése, fürdőkád</t>
  </si>
  <si>
    <t>82-000-4.1.1</t>
  </si>
  <si>
    <t>Gáz- és fűtésszerelési berendezési tárgyak leszerelése, gázszerelési berendezési tárgyak gázfőző, gáztűzhely, vízmelegítő, hősugárzó, konvektor, fali fűtő</t>
  </si>
  <si>
    <t>82-001-7.2.1-0110911</t>
  </si>
  <si>
    <t>Kétoldalon menetes vagy roppantógyűrűs szerelvény elhelyezése, külső vagy belső menettel, illetve hollandival csatlakoztatva DN 15 szelepek, csappantyúk (szabályzó, fojtó-elzáró, beavatkozó) MOFÉM csempeszelep kék, 1/2", Csz: 164-0014-00</t>
  </si>
  <si>
    <t>82-001-7.2.2-0115143</t>
  </si>
  <si>
    <t>Kétoldalon menetes vagy roppantógyűrűs szerelvény elhelyezése, külső vagy belső menettel, illetve hollandival csatlakoztatva DN 15 gömbcsap, víz- és gázfőcsap OVENTROP Optibal golyoscsap, műa.fogantyúval, PN16, DN15, 1/2", kb., (-10...+100)°C, men.-hollandis toldattal, nikkelezett sr szelepházzal, 1075704</t>
  </si>
  <si>
    <t>82-002-1.1.1.1.2-0130501</t>
  </si>
  <si>
    <t>Vízmérőhelyek készítése szabadon, horganyzott acélcsőből, (ólom) átkötéssel, főcsappal, DN 20 MOFÉM vízfőcsap 3/4" névleges méret 20 mm, sárgaréz, natúr, 10 bar, Csz: 113-0019-00</t>
  </si>
  <si>
    <t>82-002-2.1.1.1.1.1.2-0347032</t>
  </si>
  <si>
    <t>Vízmérők elhelyezése, hitelesítve, kétoldalon külső menettel, illetve hollandival csatlakoztatva, lakásvízmérők, hidegvízre, szárazonfutó, egysugaras, DN 20 Honeywell Home egysugaras vízmérő DN20 4,0 m3/h 30°C, 130mm, EW1100AC2000</t>
  </si>
  <si>
    <t>82-004-1.3-0353214</t>
  </si>
  <si>
    <t>Elektromos melegvíztermelő (átfolyós vagy tárolós) berendezés elhelyezése, tartozékokkal, szerelvényekkel, vízoldali bekötéssel,elektromos bekötés nélkül, 80,01- 200 liter között HAJDU Z - 120 ErP zártrendszerű elektromos forróvíztároló, fali függőleges kivitelű, 120 literes tűzzománcozott acél tartállyal, aktív anódos védelemmel, kombinált biztonsági szeleppel, 1,8 kW elektromos teljesítmény, Csz.: 2112011115</t>
  </si>
  <si>
    <t>82-009-2.1.1.3-0214055</t>
  </si>
  <si>
    <t>Mosogató elhelyezése és bekötése, hideg-meleg vízre, háztartási mosogatók, csaptelep és bűzelzáró nélkül, bútorba beépített, kétmedencés Rozsdamentes lemez háztartási mosogató, kétmedencés 900x600 mm</t>
  </si>
  <si>
    <t>82-009-5.1-0112641</t>
  </si>
  <si>
    <t>Mosdó vagy mosómedence berendezés elhelyezése és bekötése, kifolyószelep, bűzelzáró és sarokszelep nélkül, falra szerelhető porcelán kivitelben (komplett) ALFÖLDI/BÁZIS porcelán mosdó 60 cm, 3 csaplyukkal, fúrt, 4196 71 01, fehér</t>
  </si>
  <si>
    <t>82-009-9.2.1-0210041</t>
  </si>
  <si>
    <t>Zuhanytálca vagy zuhanykabin elhelyezése és bekötése, zuhanytálca, csaptelep és szifon nélkül, acéllemez kivitelben Acéllemez zuhanytál, 800x800x103 mm, peremes</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</si>
  <si>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</si>
  <si>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</si>
  <si>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</si>
  <si>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</si>
  <si>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</si>
  <si>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</si>
  <si>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82-009-12.3-0118056</t>
  </si>
  <si>
    <t>WC-csésze kiegészítő szerelvényeinek elhelyezése, WC öblítőcsövek B&amp;K WC öblítő cső MIDA tartályhoz, d50/32 mm, 600 mm, Cikkszám: V815301</t>
  </si>
  <si>
    <t>82-009-13.1-0336861</t>
  </si>
  <si>
    <t>WC öblítőtartály felszerelése és bekötése, falsík elé szerelhető, műanyag LIV Laguna falsík előtti öblítőtartály Start-Stop nyomógombbal, fehér, Cikkszám: 196519</t>
  </si>
  <si>
    <t>82-009-17.1-0110161</t>
  </si>
  <si>
    <t>Berendezési tárgyak szerelvényeinek felszerelése, sarokszelep szerelés MOFÉM sárgaréz sarokszelep 1/2"-1/2" sárgaréz, krómozott, 10 bar, Csz: 163-0002-00</t>
  </si>
  <si>
    <t>82-009-17.2-0130623</t>
  </si>
  <si>
    <t>Berendezési tárgyak szerelvényeinek felszerelése, kombinált sarokszelep szerelés MOFÉM kombinált sarokszelep 1/2"-3/8"-3/4" csatlakozással, krómozott, Csz: 163-0015-01</t>
  </si>
  <si>
    <t>82-009-19.2.1-0314521</t>
  </si>
  <si>
    <t>Csaptelepek és szerelvényeinek felszerelése, zuhanycsaptelepek, fali zuhanycsaptelep KLUDI-Standard zuhanycsaptelep, falra szerelhető kivitel, zuhanygarnitúra nélkül, kr., Cikkszám: 26 2020515</t>
  </si>
  <si>
    <t>82-009-19.3.2-0314505</t>
  </si>
  <si>
    <t>Csaptelepek és szerelvényeinek felszerelése, mosdócsaptelepek, álló illetve süllyesztett mosdócsaptelep KLUDI-Standard mosdócsaptelep, süllyeszthető lánc, kr., Cikkszám: 21 0600515</t>
  </si>
  <si>
    <t>82-009-19.5.1-0323113</t>
  </si>
  <si>
    <t>Csaptelepek és szerelvényeinek felszerelése, mosogató csaptelepek, fali mosogató csaptelep KLUDI-Standard fali mosogatócsaptelep, falra szerelhető kivitel, elfordítható kifolyó, 210 mm kinyúlás, 15 l/perc kr., Cikkszám: 31 0520515</t>
  </si>
  <si>
    <t>82-009-21.1-0135007</t>
  </si>
  <si>
    <t>Padló alatti, feletti illetve falba süllyeszthető bűzelzáró, padló alatti 1, 2, 3 ágú elhelyezése HL300, Padlólefolyó DN50 vízszintes, 1db DN40/50 oldalsó befolyás, szigetelő karima, visszacsapó szelepes szifonbetét, műa rácskeret, nemesacél rács</t>
  </si>
  <si>
    <t>82-009-31.1.1-0135001</t>
  </si>
  <si>
    <t>Vizes berendezési tárgyak bűzelzáróinak felszerelése, falikúthoz-mosogatóhoz DN 40-ig HL100/40, Konyhai szifon DN40 x 6/4", gömbcsuklóval és visszacsapó szelepes mosógép csatlakozóval</t>
  </si>
  <si>
    <t>82-009-31.1.2-0135002</t>
  </si>
  <si>
    <t>Vizes berendezési tárgyak bűzelzáróinak felszerelése, falikúthoz-mosogatóhoz DN 50 HL100/50, Konyhai szifon DN50 x 6/4", gömbcsuklóval és visszacsapó szelepes mosógép csatlakozóval</t>
  </si>
  <si>
    <t>82-009-31.3-0135101</t>
  </si>
  <si>
    <t>Vizes berendezési tárgyak bűzelzáróinak felszerelése, fürdőkádhoz-zuhanytálcához HL514, Zuhanytálca szifon d 52mm-es lyukhoz, vízszintes DN40/50x6/4", elfordítható gömbcsuklós kimenettel, 6/4" szeleppel, hajfogóval, dugóval</t>
  </si>
  <si>
    <t>82-010-1.3.3-0310227</t>
  </si>
  <si>
    <t>Gázfőzők, gáztűzhelyek elhelyezése és bekötése földgázra vagy PB gázra, modul gáztűzhelyek négy főzőégővel Gáztűzhely, 4 főzőégővel, ablakos sütőajtóval, fehér, földgázra, PS131GWO</t>
  </si>
  <si>
    <t>82-010-4.2.2-0350040</t>
  </si>
  <si>
    <t>Gázüzemű falikályha elhelyezése és bekötése, földgázra vagy PB gázra fali kivezetésű kivitelben, 2500 W felett Euro F8.50 F zárt égésterű gázfűtő készülék, 5,8 kW</t>
  </si>
  <si>
    <t>82-010-4.3-0350112</t>
  </si>
  <si>
    <t>Gázüzemű falikályha elhelyezése és bekötése, földgázra vagy PB gázra fali kivezetés szerelvényeinek beépítése Hosszított fali kivezetés, 550 - 800 mm falvastagsághoz</t>
  </si>
  <si>
    <t>82-000-933.33.3.1</t>
  </si>
  <si>
    <t>ktg</t>
  </si>
  <si>
    <t>gázóra leszerelése, régi vezeték ledugózása, szolgáltatói ügyintézés</t>
  </si>
  <si>
    <t>82-000-935.56</t>
  </si>
  <si>
    <t>gázterv készítése</t>
  </si>
  <si>
    <t>82-000-954.35.2.6</t>
  </si>
  <si>
    <t>készülékek gáz-vízoldali bekötése flexibilis csővel</t>
  </si>
  <si>
    <t>82-000-976.53.7</t>
  </si>
  <si>
    <t>Gáz-MEO/házi nyomáspróba jegyzőkönyvvel (átadás-átvétel)</t>
  </si>
  <si>
    <t>82-000-986.1</t>
  </si>
  <si>
    <t>gázkészülékek üzembehelyezése, beszabályozása</t>
  </si>
  <si>
    <t>82-000-989.87.6.7.6</t>
  </si>
  <si>
    <t>e</t>
  </si>
  <si>
    <t>vízóra felszereléséhez szükséges tervezés, ügyintézés, számlázásba vétel</t>
  </si>
  <si>
    <t>Épületgépészeti szerelvények és berendezések szerelése</t>
  </si>
  <si>
    <t>83-001-2.1.1-0830002</t>
  </si>
  <si>
    <t>Kör keresztmetszetű légcsatorna és idomaik szerelése,  tartószerkezet nélkül, spirálkorcolt lemezcső, horganyzott acéllemezből, NÁ 63-150 mm között AEROPRODUKT SPIKO spirálkorcolt lemezcső borda nélkül, horganyzott acéllemezből, v=0,5 mm, NÁ 100 mm, Csz.: APSPIKOBN05100</t>
  </si>
  <si>
    <t>83-006-2.1.1.1-0150032</t>
  </si>
  <si>
    <t>Radiális és félradiális ventilátor elhelyezése, csőventilátor, műanyagházas, járókerék-átmérő: 200 mm-ig ROSENBERG csőventilátor, műanyagházas, (230V), RS 100L, Csz.: F00-10060</t>
  </si>
  <si>
    <t>Szellőztetőberendezések</t>
  </si>
  <si>
    <t>90-008-1-0110202</t>
  </si>
  <si>
    <t>Festés előtt burkolatok takarásának készítése Takarás készítése fóliával</t>
  </si>
  <si>
    <t>90-008-2</t>
  </si>
  <si>
    <t>Festés után burkolatok takarásának felszedése</t>
  </si>
  <si>
    <t>Takarítási munka</t>
  </si>
  <si>
    <t>Összesen:</t>
  </si>
  <si>
    <t>EVIN Nonprofit Zrt.</t>
  </si>
  <si>
    <t xml:space="preserve">Név : EVIN Nonprofit Zrt               </t>
  </si>
  <si>
    <t xml:space="preserve">                                       </t>
  </si>
  <si>
    <t xml:space="preserve">Cím : 1071 Damjanich u. 12             </t>
  </si>
  <si>
    <t xml:space="preserve"> Kelt:      20.. év...........hó...nap </t>
  </si>
  <si>
    <t xml:space="preserve"> Szám         :.............           </t>
  </si>
  <si>
    <t xml:space="preserve"> KSH besorolás:.....................   </t>
  </si>
  <si>
    <t xml:space="preserve"> Teljesítés:20.. év...........hó...nap </t>
  </si>
  <si>
    <t xml:space="preserve">A munka leírása: felújítás             </t>
  </si>
  <si>
    <t xml:space="preserve"> Készítette   :.....................   </t>
  </si>
  <si>
    <t xml:space="preserve">Barát u. 5. II. 3                                                             </t>
  </si>
  <si>
    <t xml:space="preserve">                                                                              </t>
  </si>
  <si>
    <t xml:space="preserve">Készült: 2024 02 01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</si>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</sst>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Aptos Narrow"/>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18" t="s">
        <v>394</v>
      </c>
      <c r="B1" s="19"/>
      <c r="C1" s="19"/>
      <c r="D1" s="19"/>
    </row>
    <row r="2" spans="1:4" s="13" customFormat="1" x14ac:dyDescent="0.25">
      <c r="A2" s="18"/>
      <c r="B2" s="19"/>
      <c r="C2" s="19"/>
      <c r="D2" s="19"/>
    </row>
    <row r="3" spans="1:4" s="13" customFormat="1" x14ac:dyDescent="0.25">
      <c r="A3" s="18"/>
      <c r="B3" s="19"/>
      <c r="C3" s="19"/>
      <c r="D3" s="19"/>
    </row>
    <row r="4" spans="1:4" x14ac:dyDescent="0.25">
      <c r="A4" s="20"/>
      <c r="B4" s="19"/>
      <c r="C4" s="19"/>
      <c r="D4" s="19"/>
    </row>
    <row r="5" spans="1:4" x14ac:dyDescent="0.25">
      <c r="A5" s="20"/>
      <c r="B5" s="19"/>
      <c r="C5" s="19"/>
      <c r="D5" s="19"/>
    </row>
    <row r="6" spans="1:4" x14ac:dyDescent="0.25">
      <c r="A6" s="20"/>
      <c r="B6" s="19"/>
      <c r="C6" s="19"/>
      <c r="D6" s="19"/>
    </row>
    <row r="7" spans="1:4" x14ac:dyDescent="0.25">
      <c r="A7" s="20"/>
      <c r="B7" s="19"/>
      <c r="C7" s="19"/>
      <c r="D7" s="19"/>
    </row>
    <row r="9" spans="1:4" x14ac:dyDescent="0.25">
      <c r="A9" s="9" t="s">
        <v>395</v>
      </c>
      <c r="C9" s="9" t="s">
        <v>396</v>
      </c>
    </row>
    <row r="10" spans="1:4" x14ac:dyDescent="0.25">
      <c r="A10" s="9" t="s">
        <v>396</v>
      </c>
      <c r="C10" s="9" t="s">
        <v>396</v>
      </c>
    </row>
    <row r="11" spans="1:4" x14ac:dyDescent="0.25">
      <c r="A11" s="9" t="s">
        <v>397</v>
      </c>
      <c r="C11" s="9" t="s">
        <v>398</v>
      </c>
    </row>
    <row r="12" spans="1:4" x14ac:dyDescent="0.25">
      <c r="A12" s="9" t="s">
        <v>396</v>
      </c>
      <c r="C12" s="9" t="s">
        <v>399</v>
      </c>
    </row>
    <row r="13" spans="1:4" x14ac:dyDescent="0.25">
      <c r="A13" s="9" t="s">
        <v>396</v>
      </c>
      <c r="C13" s="9" t="s">
        <v>400</v>
      </c>
    </row>
    <row r="14" spans="1:4" x14ac:dyDescent="0.25">
      <c r="A14" s="9" t="s">
        <v>396</v>
      </c>
      <c r="C14" s="9" t="s">
        <v>401</v>
      </c>
    </row>
    <row r="15" spans="1:4" x14ac:dyDescent="0.25">
      <c r="A15" s="9" t="s">
        <v>402</v>
      </c>
      <c r="C15" s="9" t="s">
        <v>403</v>
      </c>
    </row>
    <row r="16" spans="1:4" x14ac:dyDescent="0.25">
      <c r="A16" s="9" t="s">
        <v>404</v>
      </c>
    </row>
    <row r="17" spans="1:4" x14ac:dyDescent="0.25">
      <c r="A17" s="9" t="s">
        <v>405</v>
      </c>
    </row>
    <row r="18" spans="1:4" x14ac:dyDescent="0.25">
      <c r="A18" s="9" t="s">
        <v>405</v>
      </c>
    </row>
    <row r="19" spans="1:4" x14ac:dyDescent="0.25">
      <c r="A19" s="9" t="s">
        <v>406</v>
      </c>
    </row>
    <row r="20" spans="1:4" x14ac:dyDescent="0.25">
      <c r="A20" s="9" t="s">
        <v>405</v>
      </c>
    </row>
    <row r="22" spans="1:4" x14ac:dyDescent="0.25">
      <c r="A22" s="21" t="s">
        <v>407</v>
      </c>
      <c r="B22" s="22"/>
      <c r="C22" s="22"/>
      <c r="D22" s="22"/>
    </row>
    <row r="23" spans="1:4" x14ac:dyDescent="0.25">
      <c r="A23" s="14" t="s">
        <v>408</v>
      </c>
      <c r="B23" s="14"/>
      <c r="C23" s="17" t="s">
        <v>409</v>
      </c>
      <c r="D23" s="17" t="s">
        <v>410</v>
      </c>
    </row>
    <row r="24" spans="1:4" x14ac:dyDescent="0.25">
      <c r="A24" s="14" t="s">
        <v>411</v>
      </c>
      <c r="B24" s="14"/>
      <c r="C24" s="14">
        <f>ROUND(SUM(Összesítő!B2:B20),0)</f>
        <v>0</v>
      </c>
      <c r="D24" s="14">
        <f>ROUND(SUM(Összesítő!C2:C20),0)</f>
        <v>0</v>
      </c>
    </row>
    <row r="25" spans="1:4" x14ac:dyDescent="0.25">
      <c r="A25" s="14" t="s">
        <v>412</v>
      </c>
      <c r="B25" s="14"/>
      <c r="C25" s="14">
        <f>ROUND(C24,0)</f>
        <v>0</v>
      </c>
      <c r="D25" s="14">
        <f>ROUND(D24,0)</f>
        <v>0</v>
      </c>
    </row>
    <row r="26" spans="1:4" x14ac:dyDescent="0.25">
      <c r="A26" s="9" t="s">
        <v>413</v>
      </c>
      <c r="C26" s="23">
        <f>ROUND(C25+D25,0)</f>
        <v>0</v>
      </c>
      <c r="D26" s="23"/>
    </row>
    <row r="27" spans="1:4" x14ac:dyDescent="0.25">
      <c r="A27" s="14" t="s">
        <v>414</v>
      </c>
      <c r="B27" s="15">
        <v>0</v>
      </c>
      <c r="C27" s="24">
        <f>ROUND(C26*B27,0)</f>
        <v>0</v>
      </c>
      <c r="D27" s="24"/>
    </row>
    <row r="28" spans="1:4" x14ac:dyDescent="0.25">
      <c r="A28" s="14" t="s">
        <v>415</v>
      </c>
      <c r="B28" s="14"/>
      <c r="C28" s="25">
        <f>ROUND(C26+C27,0)</f>
        <v>0</v>
      </c>
      <c r="D28" s="25"/>
    </row>
    <row r="32" spans="1:4" x14ac:dyDescent="0.25">
      <c r="B32" s="23" t="s">
        <v>416</v>
      </c>
      <c r="C32" s="23"/>
    </row>
    <row r="34" spans="1:1" x14ac:dyDescent="0.25">
      <c r="A34" s="16"/>
    </row>
    <row r="35" spans="1:1" x14ac:dyDescent="0.25">
      <c r="A35" s="16"/>
    </row>
    <row r="36" spans="1:1" x14ac:dyDescent="0.25">
      <c r="A36" s="16"/>
    </row>
  </sheetData>
  <mergeCells count="12">
    <mergeCell ref="A7:D7"/>
    <mergeCell ref="A22:D22"/>
    <mergeCell ref="C26:D26"/>
    <mergeCell ref="C27:D27"/>
    <mergeCell ref="C28:D28"/>
    <mergeCell ref="B32:C32"/>
    <mergeCell ref="A1:D1"/>
    <mergeCell ref="A2:D2"/>
    <mergeCell ref="A3:D3"/>
    <mergeCell ref="A4:D4"/>
    <mergeCell ref="A5:D5"/>
    <mergeCell ref="A6:D6"/>
  </mergeCells>
  <pageMargins left="1" right="1" top="1" bottom="1" header="0.41666666666666669" footer="0.41666666666666669"/>
  <pageSetup paperSize="9" orientation="portrait" useFirstPageNumber="1"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80</v>
      </c>
      <c r="C2" s="1" t="s">
        <v>81</v>
      </c>
      <c r="D2" s="5">
        <v>5</v>
      </c>
      <c r="E2" s="1" t="s">
        <v>29</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83</v>
      </c>
      <c r="C2" s="1" t="s">
        <v>84</v>
      </c>
      <c r="D2" s="5">
        <v>9</v>
      </c>
      <c r="E2" s="1" t="s">
        <v>29</v>
      </c>
      <c r="F2" s="5">
        <v>0</v>
      </c>
      <c r="G2" s="5">
        <v>0</v>
      </c>
      <c r="H2" s="5">
        <f>ROUND(D2*F2, 0)</f>
        <v>0</v>
      </c>
      <c r="I2" s="5">
        <f>ROUND(D2*G2, 0)</f>
        <v>0</v>
      </c>
    </row>
    <row r="4" spans="1:9" ht="38.25" x14ac:dyDescent="0.25">
      <c r="A4" s="7">
        <v>2</v>
      </c>
      <c r="B4" s="1" t="s">
        <v>85</v>
      </c>
      <c r="C4" s="1" t="s">
        <v>86</v>
      </c>
      <c r="D4" s="5">
        <v>25</v>
      </c>
      <c r="E4" s="1" t="s">
        <v>29</v>
      </c>
      <c r="F4" s="5">
        <v>0</v>
      </c>
      <c r="G4" s="5">
        <v>0</v>
      </c>
      <c r="H4" s="5">
        <f>ROUND(D4*F4, 0)</f>
        <v>0</v>
      </c>
      <c r="I4" s="5">
        <f>ROUND(D4*G4, 0)</f>
        <v>0</v>
      </c>
    </row>
    <row r="6" spans="1:9" ht="51" x14ac:dyDescent="0.25">
      <c r="A6" s="7">
        <v>3</v>
      </c>
      <c r="B6" s="1" t="s">
        <v>87</v>
      </c>
      <c r="C6" s="1" t="s">
        <v>88</v>
      </c>
      <c r="D6" s="5">
        <v>8</v>
      </c>
      <c r="E6" s="1" t="s">
        <v>36</v>
      </c>
      <c r="F6" s="5">
        <v>0</v>
      </c>
      <c r="G6" s="5">
        <v>0</v>
      </c>
      <c r="H6" s="5">
        <f>ROUND(D6*F6, 0)</f>
        <v>0</v>
      </c>
      <c r="I6" s="5">
        <f>ROUND(D6*G6, 0)</f>
        <v>0</v>
      </c>
    </row>
    <row r="8" spans="1:9" ht="38.25" x14ac:dyDescent="0.25">
      <c r="A8" s="7">
        <v>4</v>
      </c>
      <c r="B8" s="1" t="s">
        <v>89</v>
      </c>
      <c r="C8" s="1" t="s">
        <v>90</v>
      </c>
      <c r="D8" s="5">
        <v>2</v>
      </c>
      <c r="E8" s="1" t="s">
        <v>29</v>
      </c>
      <c r="F8" s="5">
        <v>0</v>
      </c>
      <c r="G8" s="5">
        <v>0</v>
      </c>
      <c r="H8" s="5">
        <f>ROUND(D8*F8, 0)</f>
        <v>0</v>
      </c>
      <c r="I8" s="5">
        <f>ROUND(D8*G8, 0)</f>
        <v>0</v>
      </c>
    </row>
    <row r="10" spans="1:9" ht="89.25" x14ac:dyDescent="0.25">
      <c r="A10" s="7">
        <v>5</v>
      </c>
      <c r="B10" s="1" t="s">
        <v>91</v>
      </c>
      <c r="C10" s="1" t="s">
        <v>92</v>
      </c>
      <c r="D10" s="5">
        <v>25</v>
      </c>
      <c r="E10" s="1" t="s">
        <v>29</v>
      </c>
      <c r="F10" s="5">
        <v>0</v>
      </c>
      <c r="G10" s="5">
        <v>0</v>
      </c>
      <c r="H10" s="5">
        <f>ROUND(D10*F10, 0)</f>
        <v>0</v>
      </c>
      <c r="I10" s="5">
        <f>ROUND(D10*G10, 0)</f>
        <v>0</v>
      </c>
    </row>
    <row r="12" spans="1:9" ht="102" x14ac:dyDescent="0.25">
      <c r="A12" s="7">
        <v>6</v>
      </c>
      <c r="B12" s="1" t="s">
        <v>93</v>
      </c>
      <c r="C12" s="1" t="s">
        <v>94</v>
      </c>
      <c r="D12" s="5">
        <v>8</v>
      </c>
      <c r="E12" s="1" t="s">
        <v>29</v>
      </c>
      <c r="F12" s="5">
        <v>0</v>
      </c>
      <c r="G12" s="5">
        <v>0</v>
      </c>
      <c r="H12" s="5">
        <f>ROUND(D12*F12, 0)</f>
        <v>0</v>
      </c>
      <c r="I12" s="5">
        <f>ROUND(D12*G12, 0)</f>
        <v>0</v>
      </c>
    </row>
    <row r="14" spans="1:9" ht="63.75" x14ac:dyDescent="0.25">
      <c r="A14" s="7">
        <v>7</v>
      </c>
      <c r="B14" s="1" t="s">
        <v>95</v>
      </c>
      <c r="C14" s="1" t="s">
        <v>96</v>
      </c>
      <c r="D14" s="5">
        <v>9</v>
      </c>
      <c r="E14" s="1" t="s">
        <v>29</v>
      </c>
      <c r="F14" s="5">
        <v>0</v>
      </c>
      <c r="G14" s="5">
        <v>0</v>
      </c>
      <c r="H14" s="5">
        <f>ROUND(D14*F14, 0)</f>
        <v>0</v>
      </c>
      <c r="I14" s="5">
        <f>ROUND(D14*G14, 0)</f>
        <v>0</v>
      </c>
    </row>
    <row r="16" spans="1:9" ht="76.5" x14ac:dyDescent="0.25">
      <c r="A16" s="7">
        <v>8</v>
      </c>
      <c r="B16" s="1" t="s">
        <v>97</v>
      </c>
      <c r="C16" s="1" t="s">
        <v>98</v>
      </c>
      <c r="D16" s="5">
        <v>4.5</v>
      </c>
      <c r="E16" s="1" t="s">
        <v>29</v>
      </c>
      <c r="F16" s="5">
        <v>0</v>
      </c>
      <c r="G16" s="5">
        <v>0</v>
      </c>
      <c r="H16" s="5">
        <f>ROUND(D16*F16, 0)</f>
        <v>0</v>
      </c>
      <c r="I16" s="5">
        <f>ROUND(D16*G16, 0)</f>
        <v>0</v>
      </c>
    </row>
    <row r="18" spans="1:9" ht="89.25" x14ac:dyDescent="0.25">
      <c r="A18" s="7">
        <v>9</v>
      </c>
      <c r="B18" s="1" t="s">
        <v>99</v>
      </c>
      <c r="C18" s="1" t="s">
        <v>100</v>
      </c>
      <c r="D18" s="5">
        <v>9</v>
      </c>
      <c r="E18" s="1" t="s">
        <v>29</v>
      </c>
      <c r="F18" s="5">
        <v>0</v>
      </c>
      <c r="G18" s="5">
        <v>0</v>
      </c>
      <c r="H18" s="5">
        <f>ROUND(D18*F18, 0)</f>
        <v>0</v>
      </c>
      <c r="I18" s="5">
        <f>ROUND(D18*G18, 0)</f>
        <v>0</v>
      </c>
    </row>
    <row r="20" spans="1:9" ht="114.75" x14ac:dyDescent="0.25">
      <c r="A20" s="7">
        <v>10</v>
      </c>
      <c r="B20" s="1" t="s">
        <v>101</v>
      </c>
      <c r="C20" s="1" t="s">
        <v>102</v>
      </c>
      <c r="D20" s="5">
        <v>2</v>
      </c>
      <c r="E20" s="1" t="s">
        <v>29</v>
      </c>
      <c r="F20" s="5">
        <v>0</v>
      </c>
      <c r="G20" s="5">
        <v>0</v>
      </c>
      <c r="H20" s="5">
        <f>ROUND(D20*F20, 0)</f>
        <v>0</v>
      </c>
      <c r="I20" s="5">
        <f>ROUND(D20*G20, 0)</f>
        <v>0</v>
      </c>
    </row>
    <row r="22" spans="1:9" ht="165.75" x14ac:dyDescent="0.25">
      <c r="A22" s="7">
        <v>11</v>
      </c>
      <c r="B22" s="1" t="s">
        <v>103</v>
      </c>
      <c r="C22" s="1" t="s">
        <v>104</v>
      </c>
      <c r="D22" s="5">
        <v>25</v>
      </c>
      <c r="E22" s="1" t="s">
        <v>29</v>
      </c>
      <c r="F22" s="5">
        <v>0</v>
      </c>
      <c r="G22" s="5">
        <v>0</v>
      </c>
      <c r="H22" s="5">
        <f>ROUND(D22*F22, 0)</f>
        <v>0</v>
      </c>
      <c r="I22" s="5">
        <f>ROUND(D22*G22, 0)</f>
        <v>0</v>
      </c>
    </row>
    <row r="24" spans="1:9" ht="153" x14ac:dyDescent="0.25">
      <c r="A24" s="7">
        <v>12</v>
      </c>
      <c r="B24" s="1" t="s">
        <v>105</v>
      </c>
      <c r="C24" s="1" t="s">
        <v>106</v>
      </c>
      <c r="D24" s="5">
        <v>9</v>
      </c>
      <c r="E24" s="1" t="s">
        <v>29</v>
      </c>
      <c r="F24" s="5">
        <v>0</v>
      </c>
      <c r="G24" s="5">
        <v>0</v>
      </c>
      <c r="H24" s="5">
        <f>ROUND(D24*F24, 0)</f>
        <v>0</v>
      </c>
      <c r="I24" s="5">
        <f>ROUND(D24*G24, 0)</f>
        <v>0</v>
      </c>
    </row>
    <row r="26" spans="1:9" ht="153" x14ac:dyDescent="0.25">
      <c r="A26" s="7">
        <v>13</v>
      </c>
      <c r="B26" s="1" t="s">
        <v>107</v>
      </c>
      <c r="C26" s="1" t="s">
        <v>108</v>
      </c>
      <c r="D26" s="5">
        <v>8</v>
      </c>
      <c r="E26" s="1" t="s">
        <v>36</v>
      </c>
      <c r="F26" s="5">
        <v>0</v>
      </c>
      <c r="G26" s="5">
        <v>0</v>
      </c>
      <c r="H26" s="5">
        <f>ROUND(D26*F26, 0)</f>
        <v>0</v>
      </c>
      <c r="I26" s="5">
        <f>ROUND(D26*G26, 0)</f>
        <v>0</v>
      </c>
    </row>
    <row r="28" spans="1:9" ht="140.25" x14ac:dyDescent="0.25">
      <c r="A28" s="7">
        <v>14</v>
      </c>
      <c r="B28" s="1" t="s">
        <v>109</v>
      </c>
      <c r="C28" s="1" t="s">
        <v>110</v>
      </c>
      <c r="D28" s="5">
        <v>2</v>
      </c>
      <c r="E28" s="1" t="s">
        <v>29</v>
      </c>
      <c r="F28" s="5">
        <v>0</v>
      </c>
      <c r="G28" s="5">
        <v>0</v>
      </c>
      <c r="H28" s="5">
        <f>ROUND(D28*F28, 0)</f>
        <v>0</v>
      </c>
      <c r="I28" s="5">
        <f>ROUND(D28*G28, 0)</f>
        <v>0</v>
      </c>
    </row>
    <row r="30" spans="1:9" ht="76.5" x14ac:dyDescent="0.25">
      <c r="A30" s="7">
        <v>15</v>
      </c>
      <c r="B30" s="1" t="s">
        <v>111</v>
      </c>
      <c r="C30" s="1" t="s">
        <v>112</v>
      </c>
      <c r="D30" s="5">
        <v>23</v>
      </c>
      <c r="E30" s="1" t="s">
        <v>29</v>
      </c>
      <c r="F30" s="5">
        <v>0</v>
      </c>
      <c r="G30" s="5">
        <v>0</v>
      </c>
      <c r="H30" s="5">
        <f>ROUND(D30*F30, 0)</f>
        <v>0</v>
      </c>
      <c r="I30" s="5">
        <f>ROUND(D30*G30, 0)</f>
        <v>0</v>
      </c>
    </row>
    <row r="32" spans="1:9" s="8" customFormat="1" x14ac:dyDescent="0.25">
      <c r="A32" s="6"/>
      <c r="B32" s="2"/>
      <c r="C32" s="2" t="s">
        <v>15</v>
      </c>
      <c r="D32" s="4"/>
      <c r="E32" s="2"/>
      <c r="F32" s="4"/>
      <c r="G32" s="4"/>
      <c r="H32" s="4">
        <f>ROUND(SUM(H2:H31),0)</f>
        <v>0</v>
      </c>
      <c r="I32" s="4">
        <f>ROUND(SUM(I2:I31),0)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114</v>
      </c>
      <c r="C2" s="1" t="s">
        <v>116</v>
      </c>
      <c r="D2" s="5">
        <v>24</v>
      </c>
      <c r="E2" s="1" t="s">
        <v>115</v>
      </c>
      <c r="F2" s="5">
        <v>0</v>
      </c>
      <c r="G2" s="5">
        <v>0</v>
      </c>
      <c r="H2" s="5">
        <f>ROUND(D2*F2, 0)</f>
        <v>0</v>
      </c>
      <c r="I2" s="5">
        <f>ROUND(D2*G2, 0)</f>
        <v>0</v>
      </c>
    </row>
    <row r="4" spans="1:9" ht="102" x14ac:dyDescent="0.25">
      <c r="A4" s="7">
        <v>2</v>
      </c>
      <c r="B4" s="1" t="s">
        <v>117</v>
      </c>
      <c r="C4" s="1" t="s">
        <v>118</v>
      </c>
      <c r="D4" s="5">
        <v>3</v>
      </c>
      <c r="E4" s="1" t="s">
        <v>13</v>
      </c>
      <c r="F4" s="5">
        <v>0</v>
      </c>
      <c r="G4" s="5">
        <v>0</v>
      </c>
      <c r="H4" s="5">
        <f>ROUND(D4*F4, 0)</f>
        <v>0</v>
      </c>
      <c r="I4" s="5">
        <f>ROUND(D4*G4, 0)</f>
        <v>0</v>
      </c>
    </row>
    <row r="6" spans="1:9" ht="127.5" x14ac:dyDescent="0.25">
      <c r="A6" s="7">
        <v>3</v>
      </c>
      <c r="B6" s="1" t="s">
        <v>119</v>
      </c>
      <c r="C6" s="1" t="s">
        <v>120</v>
      </c>
      <c r="D6" s="5">
        <v>1</v>
      </c>
      <c r="E6" s="1" t="s">
        <v>13</v>
      </c>
      <c r="F6" s="5">
        <v>0</v>
      </c>
      <c r="G6" s="5">
        <v>0</v>
      </c>
      <c r="H6" s="5">
        <f>ROUND(D6*F6, 0)</f>
        <v>0</v>
      </c>
      <c r="I6" s="5">
        <f>ROUND(D6*G6, 0)</f>
        <v>0</v>
      </c>
    </row>
    <row r="8" spans="1:9" ht="63.75" x14ac:dyDescent="0.25">
      <c r="A8" s="7">
        <v>4</v>
      </c>
      <c r="B8" s="1" t="s">
        <v>121</v>
      </c>
      <c r="C8" s="1" t="s">
        <v>122</v>
      </c>
      <c r="D8" s="5">
        <v>3</v>
      </c>
      <c r="E8" s="1" t="s">
        <v>13</v>
      </c>
      <c r="F8" s="5">
        <v>0</v>
      </c>
      <c r="G8" s="5">
        <v>0</v>
      </c>
      <c r="H8" s="5">
        <f>ROUND(D8*F8, 0)</f>
        <v>0</v>
      </c>
      <c r="I8" s="5">
        <f>ROUND(D8*G8, 0)</f>
        <v>0</v>
      </c>
    </row>
    <row r="10" spans="1:9" ht="114.75" x14ac:dyDescent="0.25">
      <c r="A10" s="7">
        <v>5</v>
      </c>
      <c r="B10" s="1" t="s">
        <v>123</v>
      </c>
      <c r="C10" s="1" t="s">
        <v>124</v>
      </c>
      <c r="D10" s="5">
        <v>4</v>
      </c>
      <c r="E10" s="1" t="s">
        <v>13</v>
      </c>
      <c r="F10" s="5">
        <v>0</v>
      </c>
      <c r="G10" s="5">
        <v>0</v>
      </c>
      <c r="H10" s="5">
        <f>ROUND(D10*F10, 0)</f>
        <v>0</v>
      </c>
      <c r="I10" s="5">
        <f>ROUND(D10*G10, 0)</f>
        <v>0</v>
      </c>
    </row>
    <row r="12" spans="1:9" ht="102" x14ac:dyDescent="0.25">
      <c r="A12" s="7">
        <v>6</v>
      </c>
      <c r="B12" s="1" t="s">
        <v>125</v>
      </c>
      <c r="C12" s="1" t="s">
        <v>126</v>
      </c>
      <c r="D12" s="5">
        <v>1</v>
      </c>
      <c r="E12" s="1" t="s">
        <v>13</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128</v>
      </c>
      <c r="C2" s="1" t="s">
        <v>130</v>
      </c>
      <c r="D2" s="5">
        <v>1.1000000000000001</v>
      </c>
      <c r="E2" s="1" t="s">
        <v>129</v>
      </c>
      <c r="F2" s="5">
        <v>0</v>
      </c>
      <c r="G2" s="5">
        <v>0</v>
      </c>
      <c r="H2" s="5">
        <f>ROUND(D2*F2, 0)</f>
        <v>0</v>
      </c>
      <c r="I2" s="5">
        <f>ROUND(D2*G2, 0)</f>
        <v>0</v>
      </c>
    </row>
    <row r="4" spans="1:9" ht="102" x14ac:dyDescent="0.25">
      <c r="A4" s="7">
        <v>2</v>
      </c>
      <c r="B4" s="1" t="s">
        <v>131</v>
      </c>
      <c r="C4" s="1" t="s">
        <v>132</v>
      </c>
      <c r="D4" s="5">
        <v>117</v>
      </c>
      <c r="E4" s="1" t="s">
        <v>29</v>
      </c>
      <c r="F4" s="5">
        <v>0</v>
      </c>
      <c r="G4" s="5">
        <v>0</v>
      </c>
      <c r="H4" s="5">
        <f>ROUND(D4*F4, 0)</f>
        <v>0</v>
      </c>
      <c r="I4" s="5">
        <f>ROUND(D4*G4, 0)</f>
        <v>0</v>
      </c>
    </row>
    <row r="6" spans="1:9" ht="102" x14ac:dyDescent="0.25">
      <c r="A6" s="7">
        <v>3</v>
      </c>
      <c r="B6" s="1" t="s">
        <v>133</v>
      </c>
      <c r="C6" s="1" t="s">
        <v>134</v>
      </c>
      <c r="D6" s="5">
        <v>117</v>
      </c>
      <c r="E6" s="1" t="s">
        <v>29</v>
      </c>
      <c r="F6" s="5">
        <v>0</v>
      </c>
      <c r="G6" s="5">
        <v>0</v>
      </c>
      <c r="H6" s="5">
        <f>ROUND(D6*F6, 0)</f>
        <v>0</v>
      </c>
      <c r="I6" s="5">
        <f>ROUND(D6*G6, 0)</f>
        <v>0</v>
      </c>
    </row>
    <row r="8" spans="1:9" ht="76.5" x14ac:dyDescent="0.25">
      <c r="A8" s="7">
        <v>4</v>
      </c>
      <c r="B8" s="1" t="s">
        <v>135</v>
      </c>
      <c r="C8" s="1" t="s">
        <v>136</v>
      </c>
      <c r="D8" s="5">
        <v>14</v>
      </c>
      <c r="E8" s="1" t="s">
        <v>36</v>
      </c>
      <c r="F8" s="5">
        <v>0</v>
      </c>
      <c r="G8" s="5">
        <v>0</v>
      </c>
      <c r="H8" s="5">
        <f>ROUND(D8*F8, 0)</f>
        <v>0</v>
      </c>
      <c r="I8" s="5">
        <f>ROUND(D8*G8, 0)</f>
        <v>0</v>
      </c>
    </row>
    <row r="10" spans="1:9" ht="89.25" x14ac:dyDescent="0.25">
      <c r="A10" s="7">
        <v>5</v>
      </c>
      <c r="B10" s="1" t="s">
        <v>137</v>
      </c>
      <c r="C10" s="1" t="s">
        <v>138</v>
      </c>
      <c r="D10" s="5">
        <v>14</v>
      </c>
      <c r="E10" s="1" t="s">
        <v>36</v>
      </c>
      <c r="F10" s="5">
        <v>0</v>
      </c>
      <c r="G10" s="5">
        <v>0</v>
      </c>
      <c r="H10" s="5">
        <f>ROUND(D10*F10, 0)</f>
        <v>0</v>
      </c>
      <c r="I10" s="5">
        <f>ROUND(D10*G10, 0)</f>
        <v>0</v>
      </c>
    </row>
    <row r="12" spans="1:9" ht="89.25" x14ac:dyDescent="0.25">
      <c r="A12" s="7">
        <v>6</v>
      </c>
      <c r="B12" s="1" t="s">
        <v>139</v>
      </c>
      <c r="C12" s="1" t="s">
        <v>140</v>
      </c>
      <c r="D12" s="5">
        <v>117</v>
      </c>
      <c r="E12" s="1" t="s">
        <v>29</v>
      </c>
      <c r="F12" s="5">
        <v>0</v>
      </c>
      <c r="G12" s="5">
        <v>0</v>
      </c>
      <c r="H12" s="5">
        <f>ROUND(D12*F12, 0)</f>
        <v>0</v>
      </c>
      <c r="I12" s="5">
        <f>ROUND(D12*G12, 0)</f>
        <v>0</v>
      </c>
    </row>
    <row r="14" spans="1:9" ht="114.75" x14ac:dyDescent="0.25">
      <c r="A14" s="7">
        <v>7</v>
      </c>
      <c r="B14" s="1" t="s">
        <v>141</v>
      </c>
      <c r="C14" s="1" t="s">
        <v>142</v>
      </c>
      <c r="D14" s="5">
        <v>117</v>
      </c>
      <c r="E14" s="1" t="s">
        <v>29</v>
      </c>
      <c r="F14" s="5">
        <v>0</v>
      </c>
      <c r="G14" s="5">
        <v>0</v>
      </c>
      <c r="H14" s="5">
        <f>ROUND(D14*F14, 0)</f>
        <v>0</v>
      </c>
      <c r="I14" s="5">
        <f>ROUND(D14*G14, 0)</f>
        <v>0</v>
      </c>
    </row>
    <row r="16" spans="1:9" ht="89.25" x14ac:dyDescent="0.25">
      <c r="A16" s="7">
        <v>8</v>
      </c>
      <c r="B16" s="1" t="s">
        <v>143</v>
      </c>
      <c r="C16" s="1" t="s">
        <v>144</v>
      </c>
      <c r="D16" s="5">
        <v>14</v>
      </c>
      <c r="E16" s="1" t="s">
        <v>36</v>
      </c>
      <c r="F16" s="5">
        <v>0</v>
      </c>
      <c r="G16" s="5">
        <v>0</v>
      </c>
      <c r="H16" s="5">
        <f>ROUND(D16*F16, 0)</f>
        <v>0</v>
      </c>
      <c r="I16" s="5">
        <f>ROUND(D16*G16, 0)</f>
        <v>0</v>
      </c>
    </row>
    <row r="18" spans="1:9" ht="76.5" x14ac:dyDescent="0.25">
      <c r="A18" s="7">
        <v>9</v>
      </c>
      <c r="B18" s="1" t="s">
        <v>145</v>
      </c>
      <c r="C18" s="1" t="s">
        <v>146</v>
      </c>
      <c r="D18" s="5">
        <v>14</v>
      </c>
      <c r="E18" s="1" t="s">
        <v>36</v>
      </c>
      <c r="F18" s="5">
        <v>0</v>
      </c>
      <c r="G18" s="5">
        <v>0</v>
      </c>
      <c r="H18" s="5">
        <f>ROUND(D18*F18, 0)</f>
        <v>0</v>
      </c>
      <c r="I18" s="5">
        <f>ROUND(D18*G18, 0)</f>
        <v>0</v>
      </c>
    </row>
    <row r="20" spans="1:9" ht="76.5" x14ac:dyDescent="0.25">
      <c r="A20" s="7">
        <v>10</v>
      </c>
      <c r="B20" s="1" t="s">
        <v>147</v>
      </c>
      <c r="C20" s="1" t="s">
        <v>148</v>
      </c>
      <c r="D20" s="5">
        <v>14</v>
      </c>
      <c r="E20" s="1" t="s">
        <v>36</v>
      </c>
      <c r="F20" s="5">
        <v>0</v>
      </c>
      <c r="G20" s="5">
        <v>0</v>
      </c>
      <c r="H20" s="5">
        <f>ROUND(D20*F20, 0)</f>
        <v>0</v>
      </c>
      <c r="I20" s="5">
        <f>ROUND(D20*G20, 0)</f>
        <v>0</v>
      </c>
    </row>
    <row r="22" spans="1:9" s="8" customFormat="1" x14ac:dyDescent="0.25">
      <c r="A22" s="6"/>
      <c r="B22" s="2"/>
      <c r="C22" s="2" t="s">
        <v>15</v>
      </c>
      <c r="D22" s="4"/>
      <c r="E22" s="2"/>
      <c r="F22" s="4"/>
      <c r="G22" s="4"/>
      <c r="H22" s="4">
        <f>ROUND(SUM(H2:H21),0)</f>
        <v>0</v>
      </c>
      <c r="I22" s="4">
        <f>ROUND(SUM(I2:I21),0)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150</v>
      </c>
      <c r="C2" s="1" t="s">
        <v>151</v>
      </c>
      <c r="D2" s="5">
        <v>4</v>
      </c>
      <c r="E2" s="1" t="s">
        <v>29</v>
      </c>
      <c r="F2" s="5">
        <v>0</v>
      </c>
      <c r="G2" s="5">
        <v>0</v>
      </c>
      <c r="H2" s="5">
        <f>ROUND(D2*F2, 0)</f>
        <v>0</v>
      </c>
      <c r="I2" s="5">
        <f>ROUND(D2*G2, 0)</f>
        <v>0</v>
      </c>
    </row>
    <row r="4" spans="1:9" ht="153" x14ac:dyDescent="0.25">
      <c r="A4" s="7">
        <v>2</v>
      </c>
      <c r="B4" s="1" t="s">
        <v>152</v>
      </c>
      <c r="C4" s="1" t="s">
        <v>153</v>
      </c>
      <c r="D4" s="5">
        <v>4</v>
      </c>
      <c r="E4" s="1" t="s">
        <v>29</v>
      </c>
      <c r="F4" s="5">
        <v>0</v>
      </c>
      <c r="G4" s="5">
        <v>0</v>
      </c>
      <c r="H4" s="5">
        <f>ROUND(D4*F4, 0)</f>
        <v>0</v>
      </c>
      <c r="I4" s="5">
        <f>ROUND(D4*G4, 0)</f>
        <v>0</v>
      </c>
    </row>
    <row r="6" spans="1:9" ht="25.5" x14ac:dyDescent="0.25">
      <c r="A6" s="7">
        <v>3</v>
      </c>
      <c r="B6" s="1" t="s">
        <v>154</v>
      </c>
      <c r="C6" s="1" t="s">
        <v>155</v>
      </c>
      <c r="D6" s="5">
        <v>4</v>
      </c>
      <c r="E6" s="1" t="s">
        <v>29</v>
      </c>
      <c r="F6" s="5">
        <v>0</v>
      </c>
      <c r="G6" s="5">
        <v>0</v>
      </c>
      <c r="H6" s="5">
        <f>ROUND(D6*F6, 0)</f>
        <v>0</v>
      </c>
      <c r="I6" s="5">
        <f>ROUND(D6*G6, 0)</f>
        <v>0</v>
      </c>
    </row>
    <row r="8" spans="1:9" s="8" customFormat="1" x14ac:dyDescent="0.25">
      <c r="A8" s="6"/>
      <c r="B8" s="2"/>
      <c r="C8" s="2" t="s">
        <v>15</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Szigetelés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157</v>
      </c>
      <c r="C2" s="1" t="s">
        <v>158</v>
      </c>
      <c r="D2" s="5">
        <v>1</v>
      </c>
      <c r="E2" s="1" t="s">
        <v>13</v>
      </c>
      <c r="F2" s="5">
        <v>0</v>
      </c>
      <c r="G2" s="5">
        <v>0</v>
      </c>
      <c r="H2" s="5">
        <f>ROUND(D2*F2, 0)</f>
        <v>0</v>
      </c>
      <c r="I2" s="5">
        <f>ROUND(D2*G2, 0)</f>
        <v>0</v>
      </c>
    </row>
    <row r="4" spans="1:9" ht="63.75" x14ac:dyDescent="0.25">
      <c r="A4" s="7">
        <v>2</v>
      </c>
      <c r="B4" s="1" t="s">
        <v>159</v>
      </c>
      <c r="C4" s="1" t="s">
        <v>160</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Beépített berendezési tárgyak elhelyezése</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162</v>
      </c>
      <c r="C2" s="1" t="s">
        <v>163</v>
      </c>
      <c r="D2" s="5">
        <v>90</v>
      </c>
      <c r="E2" s="1" t="s">
        <v>36</v>
      </c>
      <c r="F2" s="5">
        <v>0</v>
      </c>
      <c r="G2" s="5">
        <v>0</v>
      </c>
      <c r="H2" s="5">
        <f>ROUND(D2*F2, 0)</f>
        <v>0</v>
      </c>
      <c r="I2" s="5">
        <f>ROUND(D2*G2, 0)</f>
        <v>0</v>
      </c>
    </row>
    <row r="4" spans="1:9" ht="51" x14ac:dyDescent="0.25">
      <c r="A4" s="7">
        <v>2</v>
      </c>
      <c r="B4" s="1" t="s">
        <v>164</v>
      </c>
      <c r="C4" s="1" t="s">
        <v>165</v>
      </c>
      <c r="D4" s="5">
        <v>180</v>
      </c>
      <c r="E4" s="1" t="s">
        <v>36</v>
      </c>
      <c r="F4" s="5">
        <v>0</v>
      </c>
      <c r="G4" s="5">
        <v>0</v>
      </c>
      <c r="H4" s="5">
        <f>ROUND(D4*F4, 0)</f>
        <v>0</v>
      </c>
      <c r="I4" s="5">
        <f>ROUND(D4*G4, 0)</f>
        <v>0</v>
      </c>
    </row>
    <row r="6" spans="1:9" ht="38.25" x14ac:dyDescent="0.25">
      <c r="A6" s="7">
        <v>3</v>
      </c>
      <c r="B6" s="1" t="s">
        <v>166</v>
      </c>
      <c r="C6" s="1" t="s">
        <v>167</v>
      </c>
      <c r="D6" s="5">
        <v>1</v>
      </c>
      <c r="E6" s="1" t="s">
        <v>13</v>
      </c>
      <c r="F6" s="5">
        <v>0</v>
      </c>
      <c r="G6" s="5">
        <v>0</v>
      </c>
      <c r="H6" s="5">
        <f>ROUND(D6*F6, 0)</f>
        <v>0</v>
      </c>
      <c r="I6" s="5">
        <f>ROUND(D6*G6, 0)</f>
        <v>0</v>
      </c>
    </row>
    <row r="8" spans="1:9" ht="76.5" x14ac:dyDescent="0.25">
      <c r="A8" s="7">
        <v>4</v>
      </c>
      <c r="B8" s="1" t="s">
        <v>168</v>
      </c>
      <c r="C8" s="1" t="s">
        <v>169</v>
      </c>
      <c r="D8" s="5">
        <v>15</v>
      </c>
      <c r="E8" s="1" t="s">
        <v>13</v>
      </c>
      <c r="F8" s="5">
        <v>0</v>
      </c>
      <c r="G8" s="5">
        <v>0</v>
      </c>
      <c r="H8" s="5">
        <f>ROUND(D8*F8, 0)</f>
        <v>0</v>
      </c>
      <c r="I8" s="5">
        <f>ROUND(D8*G8, 0)</f>
        <v>0</v>
      </c>
    </row>
    <row r="10" spans="1:9" ht="38.25" x14ac:dyDescent="0.25">
      <c r="A10" s="7">
        <v>5</v>
      </c>
      <c r="B10" s="1" t="s">
        <v>170</v>
      </c>
      <c r="C10" s="1" t="s">
        <v>171</v>
      </c>
      <c r="D10" s="5">
        <v>4</v>
      </c>
      <c r="E10" s="1" t="s">
        <v>13</v>
      </c>
      <c r="F10" s="5">
        <v>0</v>
      </c>
      <c r="G10" s="5">
        <v>0</v>
      </c>
      <c r="H10" s="5">
        <f>ROUND(D10*F10, 0)</f>
        <v>0</v>
      </c>
      <c r="I10" s="5">
        <f>ROUND(D10*G10, 0)</f>
        <v>0</v>
      </c>
    </row>
    <row r="12" spans="1:9" ht="51" x14ac:dyDescent="0.25">
      <c r="A12" s="7">
        <v>6</v>
      </c>
      <c r="B12" s="1" t="s">
        <v>172</v>
      </c>
      <c r="C12" s="1" t="s">
        <v>173</v>
      </c>
      <c r="D12" s="5">
        <v>1</v>
      </c>
      <c r="E12" s="1" t="s">
        <v>13</v>
      </c>
      <c r="F12" s="5">
        <v>0</v>
      </c>
      <c r="G12" s="5">
        <v>0</v>
      </c>
      <c r="H12" s="5">
        <f>ROUND(D12*F12, 0)</f>
        <v>0</v>
      </c>
      <c r="I12" s="5">
        <f>ROUND(D12*G12, 0)</f>
        <v>0</v>
      </c>
    </row>
    <row r="14" spans="1:9" ht="25.5" x14ac:dyDescent="0.25">
      <c r="A14" s="7">
        <v>7</v>
      </c>
      <c r="B14" s="1" t="s">
        <v>174</v>
      </c>
      <c r="C14" s="1" t="s">
        <v>175</v>
      </c>
      <c r="D14" s="5">
        <v>1</v>
      </c>
      <c r="E14" s="1" t="s">
        <v>13</v>
      </c>
      <c r="F14" s="5">
        <v>0</v>
      </c>
      <c r="G14" s="5">
        <v>0</v>
      </c>
      <c r="H14" s="5">
        <f>ROUND(D14*F14, 0)</f>
        <v>0</v>
      </c>
      <c r="I14" s="5">
        <f>ROUND(D14*G14, 0)</f>
        <v>0</v>
      </c>
    </row>
    <row r="16" spans="1:9" ht="25.5" x14ac:dyDescent="0.25">
      <c r="A16" s="7">
        <v>8</v>
      </c>
      <c r="B16" s="1" t="s">
        <v>176</v>
      </c>
      <c r="C16" s="1" t="s">
        <v>177</v>
      </c>
      <c r="D16" s="5">
        <v>1</v>
      </c>
      <c r="E16" s="1" t="s">
        <v>13</v>
      </c>
      <c r="F16" s="5">
        <v>0</v>
      </c>
      <c r="G16" s="5">
        <v>0</v>
      </c>
      <c r="H16" s="5">
        <f>ROUND(D16*F16, 0)</f>
        <v>0</v>
      </c>
      <c r="I16" s="5">
        <f>ROUND(D16*G16, 0)</f>
        <v>0</v>
      </c>
    </row>
    <row r="18" spans="1:9" ht="114.75" x14ac:dyDescent="0.25">
      <c r="A18" s="7">
        <v>9</v>
      </c>
      <c r="B18" s="1" t="s">
        <v>178</v>
      </c>
      <c r="C18" s="1" t="s">
        <v>179</v>
      </c>
      <c r="D18" s="5">
        <v>75</v>
      </c>
      <c r="E18" s="1" t="s">
        <v>36</v>
      </c>
      <c r="F18" s="5">
        <v>0</v>
      </c>
      <c r="G18" s="5">
        <v>0</v>
      </c>
      <c r="H18" s="5">
        <f>ROUND(D18*F18, 0)</f>
        <v>0</v>
      </c>
      <c r="I18" s="5">
        <f>ROUND(D18*G18, 0)</f>
        <v>0</v>
      </c>
    </row>
    <row r="20" spans="1:9" ht="114.75" x14ac:dyDescent="0.25">
      <c r="A20" s="7">
        <v>10</v>
      </c>
      <c r="B20" s="1" t="s">
        <v>180</v>
      </c>
      <c r="C20" s="1" t="s">
        <v>181</v>
      </c>
      <c r="D20" s="5">
        <v>90</v>
      </c>
      <c r="E20" s="1" t="s">
        <v>36</v>
      </c>
      <c r="F20" s="5">
        <v>0</v>
      </c>
      <c r="G20" s="5">
        <v>0</v>
      </c>
      <c r="H20" s="5">
        <f>ROUND(D20*F20, 0)</f>
        <v>0</v>
      </c>
      <c r="I20" s="5">
        <f>ROUND(D20*G20, 0)</f>
        <v>0</v>
      </c>
    </row>
    <row r="22" spans="1:9" ht="114.75" x14ac:dyDescent="0.25">
      <c r="A22" s="7">
        <v>11</v>
      </c>
      <c r="B22" s="1" t="s">
        <v>182</v>
      </c>
      <c r="C22" s="1" t="s">
        <v>183</v>
      </c>
      <c r="D22" s="5">
        <v>30</v>
      </c>
      <c r="E22" s="1" t="s">
        <v>36</v>
      </c>
      <c r="F22" s="5">
        <v>0</v>
      </c>
      <c r="G22" s="5">
        <v>0</v>
      </c>
      <c r="H22" s="5">
        <f>ROUND(D22*F22, 0)</f>
        <v>0</v>
      </c>
      <c r="I22" s="5">
        <f>ROUND(D22*G22, 0)</f>
        <v>0</v>
      </c>
    </row>
    <row r="24" spans="1:9" ht="89.25" x14ac:dyDescent="0.25">
      <c r="A24" s="7">
        <v>12</v>
      </c>
      <c r="B24" s="1" t="s">
        <v>184</v>
      </c>
      <c r="C24" s="1" t="s">
        <v>185</v>
      </c>
      <c r="D24" s="5">
        <v>25</v>
      </c>
      <c r="E24" s="1" t="s">
        <v>13</v>
      </c>
      <c r="F24" s="5">
        <v>0</v>
      </c>
      <c r="G24" s="5">
        <v>0</v>
      </c>
      <c r="H24" s="5">
        <f>ROUND(D24*F24, 0)</f>
        <v>0</v>
      </c>
      <c r="I24" s="5">
        <f>ROUND(D24*G24, 0)</f>
        <v>0</v>
      </c>
    </row>
    <row r="26" spans="1:9" ht="76.5" x14ac:dyDescent="0.25">
      <c r="A26" s="7">
        <v>13</v>
      </c>
      <c r="B26" s="1" t="s">
        <v>186</v>
      </c>
      <c r="C26" s="1" t="s">
        <v>187</v>
      </c>
      <c r="D26" s="5">
        <v>5</v>
      </c>
      <c r="E26" s="1" t="s">
        <v>13</v>
      </c>
      <c r="F26" s="5">
        <v>0</v>
      </c>
      <c r="G26" s="5">
        <v>0</v>
      </c>
      <c r="H26" s="5">
        <f>ROUND(D26*F26, 0)</f>
        <v>0</v>
      </c>
      <c r="I26" s="5">
        <f>ROUND(D26*G26, 0)</f>
        <v>0</v>
      </c>
    </row>
    <row r="28" spans="1:9" ht="114.75" x14ac:dyDescent="0.25">
      <c r="A28" s="7">
        <v>14</v>
      </c>
      <c r="B28" s="1" t="s">
        <v>188</v>
      </c>
      <c r="C28" s="1" t="s">
        <v>189</v>
      </c>
      <c r="D28" s="5">
        <v>280</v>
      </c>
      <c r="E28" s="1" t="s">
        <v>36</v>
      </c>
      <c r="F28" s="5">
        <v>0</v>
      </c>
      <c r="G28" s="5">
        <v>0</v>
      </c>
      <c r="H28" s="5">
        <f>ROUND(D28*F28, 0)</f>
        <v>0</v>
      </c>
      <c r="I28" s="5">
        <f>ROUND(D28*G28, 0)</f>
        <v>0</v>
      </c>
    </row>
    <row r="30" spans="1:9" ht="114.75" x14ac:dyDescent="0.25">
      <c r="A30" s="7">
        <v>15</v>
      </c>
      <c r="B30" s="1" t="s">
        <v>190</v>
      </c>
      <c r="C30" s="1" t="s">
        <v>191</v>
      </c>
      <c r="D30" s="5">
        <v>210</v>
      </c>
      <c r="E30" s="1" t="s">
        <v>36</v>
      </c>
      <c r="F30" s="5">
        <v>0</v>
      </c>
      <c r="G30" s="5">
        <v>0</v>
      </c>
      <c r="H30" s="5">
        <f>ROUND(D30*F30, 0)</f>
        <v>0</v>
      </c>
      <c r="I30" s="5">
        <f>ROUND(D30*G30, 0)</f>
        <v>0</v>
      </c>
    </row>
    <row r="32" spans="1:9" ht="114.75" x14ac:dyDescent="0.25">
      <c r="A32" s="7">
        <v>16</v>
      </c>
      <c r="B32" s="1" t="s">
        <v>192</v>
      </c>
      <c r="C32" s="1" t="s">
        <v>193</v>
      </c>
      <c r="D32" s="5">
        <v>15</v>
      </c>
      <c r="E32" s="1" t="s">
        <v>36</v>
      </c>
      <c r="F32" s="5">
        <v>0</v>
      </c>
      <c r="G32" s="5">
        <v>0</v>
      </c>
      <c r="H32" s="5">
        <f>ROUND(D32*F32, 0)</f>
        <v>0</v>
      </c>
      <c r="I32" s="5">
        <f>ROUND(D32*G32, 0)</f>
        <v>0</v>
      </c>
    </row>
    <row r="34" spans="1:9" ht="102" x14ac:dyDescent="0.25">
      <c r="A34" s="7">
        <v>17</v>
      </c>
      <c r="B34" s="1" t="s">
        <v>194</v>
      </c>
      <c r="C34" s="1" t="s">
        <v>195</v>
      </c>
      <c r="D34" s="5">
        <v>25</v>
      </c>
      <c r="E34" s="1" t="s">
        <v>36</v>
      </c>
      <c r="F34" s="5">
        <v>0</v>
      </c>
      <c r="G34" s="5">
        <v>0</v>
      </c>
      <c r="H34" s="5">
        <f>ROUND(D34*F34, 0)</f>
        <v>0</v>
      </c>
      <c r="I34" s="5">
        <f>ROUND(D34*G34, 0)</f>
        <v>0</v>
      </c>
    </row>
    <row r="36" spans="1:9" ht="114.75" x14ac:dyDescent="0.25">
      <c r="A36" s="7">
        <v>18</v>
      </c>
      <c r="B36" s="1" t="s">
        <v>196</v>
      </c>
      <c r="C36" s="1" t="s">
        <v>197</v>
      </c>
      <c r="D36" s="5">
        <v>15</v>
      </c>
      <c r="E36" s="1" t="s">
        <v>36</v>
      </c>
      <c r="F36" s="5">
        <v>0</v>
      </c>
      <c r="G36" s="5">
        <v>0</v>
      </c>
      <c r="H36" s="5">
        <f>ROUND(D36*F36, 0)</f>
        <v>0</v>
      </c>
      <c r="I36" s="5">
        <f>ROUND(D36*G36, 0)</f>
        <v>0</v>
      </c>
    </row>
    <row r="38" spans="1:9" ht="76.5" x14ac:dyDescent="0.25">
      <c r="A38" s="7">
        <v>19</v>
      </c>
      <c r="B38" s="1" t="s">
        <v>198</v>
      </c>
      <c r="C38" s="1" t="s">
        <v>199</v>
      </c>
      <c r="D38" s="5">
        <v>10</v>
      </c>
      <c r="E38" s="1" t="s">
        <v>36</v>
      </c>
      <c r="F38" s="5">
        <v>0</v>
      </c>
      <c r="G38" s="5">
        <v>0</v>
      </c>
      <c r="H38" s="5">
        <f>ROUND(D38*F38, 0)</f>
        <v>0</v>
      </c>
      <c r="I38" s="5">
        <f>ROUND(D38*G38, 0)</f>
        <v>0</v>
      </c>
    </row>
    <row r="40" spans="1:9" ht="102" x14ac:dyDescent="0.25">
      <c r="A40" s="7">
        <v>20</v>
      </c>
      <c r="B40" s="1" t="s">
        <v>200</v>
      </c>
      <c r="C40" s="1" t="s">
        <v>201</v>
      </c>
      <c r="D40" s="5">
        <v>10</v>
      </c>
      <c r="E40" s="1" t="s">
        <v>36</v>
      </c>
      <c r="F40" s="5">
        <v>0</v>
      </c>
      <c r="G40" s="5">
        <v>0</v>
      </c>
      <c r="H40" s="5">
        <f>ROUND(D40*F40, 0)</f>
        <v>0</v>
      </c>
      <c r="I40" s="5">
        <f>ROUND(D40*G40, 0)</f>
        <v>0</v>
      </c>
    </row>
    <row r="42" spans="1:9" ht="38.25" x14ac:dyDescent="0.25">
      <c r="A42" s="7">
        <v>21</v>
      </c>
      <c r="B42" s="1" t="s">
        <v>202</v>
      </c>
      <c r="C42" s="1" t="s">
        <v>203</v>
      </c>
      <c r="D42" s="5">
        <v>5</v>
      </c>
      <c r="E42" s="1" t="s">
        <v>13</v>
      </c>
      <c r="F42" s="5">
        <v>0</v>
      </c>
      <c r="G42" s="5">
        <v>0</v>
      </c>
      <c r="H42" s="5">
        <f>ROUND(D42*F42, 0)</f>
        <v>0</v>
      </c>
      <c r="I42" s="5">
        <f>ROUND(D42*G42, 0)</f>
        <v>0</v>
      </c>
    </row>
    <row r="44" spans="1:9" ht="25.5" x14ac:dyDescent="0.25">
      <c r="A44" s="7">
        <v>22</v>
      </c>
      <c r="B44" s="1" t="s">
        <v>204</v>
      </c>
      <c r="C44" s="1" t="s">
        <v>205</v>
      </c>
      <c r="D44" s="5">
        <v>50</v>
      </c>
      <c r="E44" s="1" t="s">
        <v>13</v>
      </c>
      <c r="F44" s="5">
        <v>0</v>
      </c>
      <c r="G44" s="5">
        <v>0</v>
      </c>
      <c r="H44" s="5">
        <f>ROUND(D44*F44, 0)</f>
        <v>0</v>
      </c>
      <c r="I44" s="5">
        <f>ROUND(D44*G44, 0)</f>
        <v>0</v>
      </c>
    </row>
    <row r="46" spans="1:9" ht="51" x14ac:dyDescent="0.25">
      <c r="A46" s="7">
        <v>23</v>
      </c>
      <c r="B46" s="1" t="s">
        <v>206</v>
      </c>
      <c r="C46" s="1" t="s">
        <v>207</v>
      </c>
      <c r="D46" s="5">
        <v>30</v>
      </c>
      <c r="E46" s="1" t="s">
        <v>13</v>
      </c>
      <c r="F46" s="5">
        <v>0</v>
      </c>
      <c r="G46" s="5">
        <v>0</v>
      </c>
      <c r="H46" s="5">
        <f>ROUND(D46*F46, 0)</f>
        <v>0</v>
      </c>
      <c r="I46" s="5">
        <f>ROUND(D46*G46, 0)</f>
        <v>0</v>
      </c>
    </row>
    <row r="48" spans="1:9" ht="51" x14ac:dyDescent="0.25">
      <c r="A48" s="7">
        <v>24</v>
      </c>
      <c r="B48" s="1" t="s">
        <v>208</v>
      </c>
      <c r="C48" s="1" t="s">
        <v>209</v>
      </c>
      <c r="D48" s="5">
        <v>25</v>
      </c>
      <c r="E48" s="1" t="s">
        <v>13</v>
      </c>
      <c r="F48" s="5">
        <v>0</v>
      </c>
      <c r="G48" s="5">
        <v>0</v>
      </c>
      <c r="H48" s="5">
        <f>ROUND(D48*F48, 0)</f>
        <v>0</v>
      </c>
      <c r="I48" s="5">
        <f>ROUND(D48*G48, 0)</f>
        <v>0</v>
      </c>
    </row>
    <row r="50" spans="1:9" ht="63.75" x14ac:dyDescent="0.25">
      <c r="A50" s="7">
        <v>25</v>
      </c>
      <c r="B50" s="1" t="s">
        <v>210</v>
      </c>
      <c r="C50" s="1" t="s">
        <v>211</v>
      </c>
      <c r="D50" s="5">
        <v>2</v>
      </c>
      <c r="E50" s="1" t="s">
        <v>13</v>
      </c>
      <c r="F50" s="5">
        <v>0</v>
      </c>
      <c r="G50" s="5">
        <v>0</v>
      </c>
      <c r="H50" s="5">
        <f>ROUND(D50*F50, 0)</f>
        <v>0</v>
      </c>
      <c r="I50" s="5">
        <f>ROUND(D50*G50, 0)</f>
        <v>0</v>
      </c>
    </row>
    <row r="52" spans="1:9" ht="76.5" x14ac:dyDescent="0.25">
      <c r="A52" s="7">
        <v>26</v>
      </c>
      <c r="B52" s="1" t="s">
        <v>212</v>
      </c>
      <c r="C52" s="1" t="s">
        <v>213</v>
      </c>
      <c r="D52" s="5">
        <v>1</v>
      </c>
      <c r="E52" s="1" t="s">
        <v>13</v>
      </c>
      <c r="F52" s="5">
        <v>0</v>
      </c>
      <c r="G52" s="5">
        <v>0</v>
      </c>
      <c r="H52" s="5">
        <f>ROUND(D52*F52, 0)</f>
        <v>0</v>
      </c>
      <c r="I52" s="5">
        <f>ROUND(D52*G52, 0)</f>
        <v>0</v>
      </c>
    </row>
    <row r="54" spans="1:9" ht="76.5" x14ac:dyDescent="0.25">
      <c r="A54" s="7">
        <v>27</v>
      </c>
      <c r="B54" s="1" t="s">
        <v>214</v>
      </c>
      <c r="C54" s="1" t="s">
        <v>215</v>
      </c>
      <c r="D54" s="5">
        <v>5</v>
      </c>
      <c r="E54" s="1" t="s">
        <v>13</v>
      </c>
      <c r="F54" s="5">
        <v>0</v>
      </c>
      <c r="G54" s="5">
        <v>0</v>
      </c>
      <c r="H54" s="5">
        <f>ROUND(D54*F54, 0)</f>
        <v>0</v>
      </c>
      <c r="I54" s="5">
        <f>ROUND(D54*G54, 0)</f>
        <v>0</v>
      </c>
    </row>
    <row r="56" spans="1:9" ht="76.5" x14ac:dyDescent="0.25">
      <c r="A56" s="7">
        <v>28</v>
      </c>
      <c r="B56" s="1" t="s">
        <v>216</v>
      </c>
      <c r="C56" s="1" t="s">
        <v>217</v>
      </c>
      <c r="D56" s="5">
        <v>1</v>
      </c>
      <c r="E56" s="1" t="s">
        <v>13</v>
      </c>
      <c r="F56" s="5">
        <v>0</v>
      </c>
      <c r="G56" s="5">
        <v>0</v>
      </c>
      <c r="H56" s="5">
        <f>ROUND(D56*F56, 0)</f>
        <v>0</v>
      </c>
      <c r="I56" s="5">
        <f>ROUND(D56*G56, 0)</f>
        <v>0</v>
      </c>
    </row>
    <row r="58" spans="1:9" ht="76.5" x14ac:dyDescent="0.25">
      <c r="A58" s="7">
        <v>29</v>
      </c>
      <c r="B58" s="1" t="s">
        <v>218</v>
      </c>
      <c r="C58" s="1" t="s">
        <v>219</v>
      </c>
      <c r="D58" s="5">
        <v>5</v>
      </c>
      <c r="E58" s="1" t="s">
        <v>13</v>
      </c>
      <c r="F58" s="5">
        <v>0</v>
      </c>
      <c r="G58" s="5">
        <v>0</v>
      </c>
      <c r="H58" s="5">
        <f>ROUND(D58*F58, 0)</f>
        <v>0</v>
      </c>
      <c r="I58" s="5">
        <f>ROUND(D58*G58, 0)</f>
        <v>0</v>
      </c>
    </row>
    <row r="60" spans="1:9" ht="89.25" x14ac:dyDescent="0.25">
      <c r="A60" s="7">
        <v>30</v>
      </c>
      <c r="B60" s="1" t="s">
        <v>220</v>
      </c>
      <c r="C60" s="1" t="s">
        <v>221</v>
      </c>
      <c r="D60" s="5">
        <v>1</v>
      </c>
      <c r="E60" s="1" t="s">
        <v>13</v>
      </c>
      <c r="F60" s="5">
        <v>0</v>
      </c>
      <c r="G60" s="5">
        <v>0</v>
      </c>
      <c r="H60" s="5">
        <f>ROUND(D60*F60, 0)</f>
        <v>0</v>
      </c>
      <c r="I60" s="5">
        <f>ROUND(D60*G60, 0)</f>
        <v>0</v>
      </c>
    </row>
    <row r="62" spans="1:9" ht="89.25" x14ac:dyDescent="0.25">
      <c r="A62" s="7">
        <v>31</v>
      </c>
      <c r="B62" s="1" t="s">
        <v>222</v>
      </c>
      <c r="C62" s="1" t="s">
        <v>223</v>
      </c>
      <c r="D62" s="5">
        <v>1</v>
      </c>
      <c r="E62" s="1" t="s">
        <v>13</v>
      </c>
      <c r="F62" s="5">
        <v>0</v>
      </c>
      <c r="G62" s="5">
        <v>0</v>
      </c>
      <c r="H62" s="5">
        <f>ROUND(D62*F62, 0)</f>
        <v>0</v>
      </c>
      <c r="I62" s="5">
        <f>ROUND(D62*G62, 0)</f>
        <v>0</v>
      </c>
    </row>
    <row r="64" spans="1:9" ht="102" x14ac:dyDescent="0.25">
      <c r="A64" s="7">
        <v>32</v>
      </c>
      <c r="B64" s="1" t="s">
        <v>224</v>
      </c>
      <c r="C64" s="1" t="s">
        <v>225</v>
      </c>
      <c r="D64" s="5">
        <v>1</v>
      </c>
      <c r="E64" s="1" t="s">
        <v>13</v>
      </c>
      <c r="F64" s="5">
        <v>0</v>
      </c>
      <c r="G64" s="5">
        <v>0</v>
      </c>
      <c r="H64" s="5">
        <f>ROUND(D64*F64, 0)</f>
        <v>0</v>
      </c>
      <c r="I64" s="5">
        <f>ROUND(D64*G64, 0)</f>
        <v>0</v>
      </c>
    </row>
    <row r="66" spans="1:9" ht="102" x14ac:dyDescent="0.25">
      <c r="A66" s="7">
        <v>33</v>
      </c>
      <c r="B66" s="1" t="s">
        <v>226</v>
      </c>
      <c r="C66" s="1" t="s">
        <v>227</v>
      </c>
      <c r="D66" s="5">
        <v>1</v>
      </c>
      <c r="E66" s="1" t="s">
        <v>13</v>
      </c>
      <c r="F66" s="5">
        <v>0</v>
      </c>
      <c r="G66" s="5">
        <v>0</v>
      </c>
      <c r="H66" s="5">
        <f>ROUND(D66*F66, 0)</f>
        <v>0</v>
      </c>
      <c r="I66" s="5">
        <f>ROUND(D66*G66, 0)</f>
        <v>0</v>
      </c>
    </row>
    <row r="68" spans="1:9" ht="102" x14ac:dyDescent="0.25">
      <c r="A68" s="7">
        <v>34</v>
      </c>
      <c r="B68" s="1" t="s">
        <v>228</v>
      </c>
      <c r="C68" s="1" t="s">
        <v>229</v>
      </c>
      <c r="D68" s="5">
        <v>1</v>
      </c>
      <c r="E68" s="1" t="s">
        <v>13</v>
      </c>
      <c r="F68" s="5">
        <v>0</v>
      </c>
      <c r="G68" s="5">
        <v>0</v>
      </c>
      <c r="H68" s="5">
        <f>ROUND(D68*F68, 0)</f>
        <v>0</v>
      </c>
      <c r="I68" s="5">
        <f>ROUND(D68*G68, 0)</f>
        <v>0</v>
      </c>
    </row>
    <row r="70" spans="1:9" ht="89.25" x14ac:dyDescent="0.25">
      <c r="A70" s="7">
        <v>35</v>
      </c>
      <c r="B70" s="1" t="s">
        <v>230</v>
      </c>
      <c r="C70" s="1" t="s">
        <v>231</v>
      </c>
      <c r="D70" s="5">
        <v>1</v>
      </c>
      <c r="E70" s="1" t="s">
        <v>13</v>
      </c>
      <c r="F70" s="5">
        <v>0</v>
      </c>
      <c r="G70" s="5">
        <v>0</v>
      </c>
      <c r="H70" s="5">
        <f>ROUND(D70*F70, 0)</f>
        <v>0</v>
      </c>
      <c r="I70" s="5">
        <f>ROUND(D70*G70, 0)</f>
        <v>0</v>
      </c>
    </row>
    <row r="72" spans="1:9" ht="89.25" x14ac:dyDescent="0.25">
      <c r="A72" s="7">
        <v>36</v>
      </c>
      <c r="B72" s="1" t="s">
        <v>232</v>
      </c>
      <c r="C72" s="1" t="s">
        <v>233</v>
      </c>
      <c r="D72" s="5">
        <v>1</v>
      </c>
      <c r="E72" s="1" t="s">
        <v>13</v>
      </c>
      <c r="F72" s="5">
        <v>0</v>
      </c>
      <c r="G72" s="5">
        <v>0</v>
      </c>
      <c r="H72" s="5">
        <f>ROUND(D72*F72, 0)</f>
        <v>0</v>
      </c>
      <c r="I72" s="5">
        <f>ROUND(D72*G72, 0)</f>
        <v>0</v>
      </c>
    </row>
    <row r="74" spans="1:9" ht="76.5" x14ac:dyDescent="0.25">
      <c r="A74" s="7">
        <v>37</v>
      </c>
      <c r="B74" s="1" t="s">
        <v>234</v>
      </c>
      <c r="C74" s="1" t="s">
        <v>235</v>
      </c>
      <c r="D74" s="5">
        <v>6</v>
      </c>
      <c r="E74" s="1" t="s">
        <v>13</v>
      </c>
      <c r="F74" s="5">
        <v>0</v>
      </c>
      <c r="G74" s="5">
        <v>0</v>
      </c>
      <c r="H74" s="5">
        <f>ROUND(D74*F74, 0)</f>
        <v>0</v>
      </c>
      <c r="I74" s="5">
        <f>ROUND(D74*G74, 0)</f>
        <v>0</v>
      </c>
    </row>
    <row r="76" spans="1:9" ht="76.5" x14ac:dyDescent="0.25">
      <c r="A76" s="7">
        <v>38</v>
      </c>
      <c r="B76" s="1" t="s">
        <v>236</v>
      </c>
      <c r="C76" s="1" t="s">
        <v>237</v>
      </c>
      <c r="D76" s="5">
        <v>6</v>
      </c>
      <c r="E76" s="1" t="s">
        <v>13</v>
      </c>
      <c r="F76" s="5">
        <v>0</v>
      </c>
      <c r="G76" s="5">
        <v>0</v>
      </c>
      <c r="H76" s="5">
        <f>ROUND(D76*F76, 0)</f>
        <v>0</v>
      </c>
      <c r="I76" s="5">
        <f>ROUND(D76*G76, 0)</f>
        <v>0</v>
      </c>
    </row>
    <row r="78" spans="1:9" ht="76.5" x14ac:dyDescent="0.25">
      <c r="A78" s="7">
        <v>39</v>
      </c>
      <c r="B78" s="1" t="s">
        <v>238</v>
      </c>
      <c r="C78" s="1" t="s">
        <v>239</v>
      </c>
      <c r="D78" s="5">
        <v>1</v>
      </c>
      <c r="E78" s="1" t="s">
        <v>13</v>
      </c>
      <c r="F78" s="5">
        <v>0</v>
      </c>
      <c r="G78" s="5">
        <v>0</v>
      </c>
      <c r="H78" s="5">
        <f>ROUND(D78*F78, 0)</f>
        <v>0</v>
      </c>
      <c r="I78" s="5">
        <f>ROUND(D78*G78, 0)</f>
        <v>0</v>
      </c>
    </row>
    <row r="80" spans="1:9" ht="114.75" x14ac:dyDescent="0.25">
      <c r="A80" s="7">
        <v>40</v>
      </c>
      <c r="B80" s="1" t="s">
        <v>240</v>
      </c>
      <c r="C80" s="1" t="s">
        <v>241</v>
      </c>
      <c r="D80" s="5">
        <v>1</v>
      </c>
      <c r="E80" s="1" t="s">
        <v>13</v>
      </c>
      <c r="F80" s="5">
        <v>0</v>
      </c>
      <c r="G80" s="5">
        <v>0</v>
      </c>
      <c r="H80" s="5">
        <f>ROUND(D80*F80, 0)</f>
        <v>0</v>
      </c>
      <c r="I80" s="5">
        <f>ROUND(D80*G80, 0)</f>
        <v>0</v>
      </c>
    </row>
    <row r="82" spans="1:9" ht="51" x14ac:dyDescent="0.25">
      <c r="A82" s="7">
        <v>41</v>
      </c>
      <c r="B82" s="1" t="s">
        <v>242</v>
      </c>
      <c r="C82" s="1" t="s">
        <v>243</v>
      </c>
      <c r="D82" s="5">
        <v>1</v>
      </c>
      <c r="E82" s="1" t="s">
        <v>13</v>
      </c>
      <c r="F82" s="5">
        <v>0</v>
      </c>
      <c r="G82" s="5">
        <v>0</v>
      </c>
      <c r="H82" s="5">
        <f>ROUND(D82*F82, 0)</f>
        <v>0</v>
      </c>
      <c r="I82" s="5">
        <f>ROUND(D82*G82, 0)</f>
        <v>0</v>
      </c>
    </row>
    <row r="84" spans="1:9" ht="51" x14ac:dyDescent="0.25">
      <c r="A84" s="7">
        <v>42</v>
      </c>
      <c r="B84" s="1" t="s">
        <v>244</v>
      </c>
      <c r="C84" s="1" t="s">
        <v>245</v>
      </c>
      <c r="D84" s="5">
        <v>1</v>
      </c>
      <c r="E84" s="1" t="s">
        <v>13</v>
      </c>
      <c r="F84" s="5">
        <v>0</v>
      </c>
      <c r="G84" s="5">
        <v>0</v>
      </c>
      <c r="H84" s="5">
        <f>ROUND(D84*F84, 0)</f>
        <v>0</v>
      </c>
      <c r="I84" s="5">
        <f>ROUND(D84*G84, 0)</f>
        <v>0</v>
      </c>
    </row>
    <row r="86" spans="1:9" ht="76.5" x14ac:dyDescent="0.25">
      <c r="A86" s="7">
        <v>43</v>
      </c>
      <c r="B86" s="1" t="s">
        <v>246</v>
      </c>
      <c r="C86" s="1" t="s">
        <v>247</v>
      </c>
      <c r="D86" s="5">
        <v>1</v>
      </c>
      <c r="E86" s="1" t="s">
        <v>13</v>
      </c>
      <c r="F86" s="5">
        <v>0</v>
      </c>
      <c r="G86" s="5">
        <v>0</v>
      </c>
      <c r="H86" s="5">
        <f>ROUND(D86*F86, 0)</f>
        <v>0</v>
      </c>
      <c r="I86" s="5">
        <f>ROUND(D86*G86, 0)</f>
        <v>0</v>
      </c>
    </row>
    <row r="88" spans="1:9" ht="63.75" x14ac:dyDescent="0.25">
      <c r="A88" s="7">
        <v>44</v>
      </c>
      <c r="B88" s="1" t="s">
        <v>248</v>
      </c>
      <c r="C88" s="1" t="s">
        <v>249</v>
      </c>
      <c r="D88" s="5">
        <v>8</v>
      </c>
      <c r="E88" s="1" t="s">
        <v>13</v>
      </c>
      <c r="F88" s="5">
        <v>0</v>
      </c>
      <c r="G88" s="5">
        <v>0</v>
      </c>
      <c r="H88" s="5">
        <f>ROUND(D88*F88, 0)</f>
        <v>0</v>
      </c>
      <c r="I88" s="5">
        <f>ROUND(D88*G88, 0)</f>
        <v>0</v>
      </c>
    </row>
    <row r="90" spans="1:9" ht="51" x14ac:dyDescent="0.25">
      <c r="A90" s="7">
        <v>45</v>
      </c>
      <c r="B90" s="1" t="s">
        <v>250</v>
      </c>
      <c r="C90" s="1" t="s">
        <v>251</v>
      </c>
      <c r="D90" s="5">
        <v>1</v>
      </c>
      <c r="E90" s="1" t="s">
        <v>13</v>
      </c>
      <c r="F90" s="5">
        <v>0</v>
      </c>
      <c r="G90" s="5">
        <v>0</v>
      </c>
      <c r="H90" s="5">
        <f>ROUND(D90*F90, 0)</f>
        <v>0</v>
      </c>
      <c r="I90" s="5">
        <f>ROUND(D90*G90, 0)</f>
        <v>0</v>
      </c>
    </row>
    <row r="92" spans="1:9" ht="63.75" x14ac:dyDescent="0.25">
      <c r="A92" s="7">
        <v>46</v>
      </c>
      <c r="B92" s="1" t="s">
        <v>252</v>
      </c>
      <c r="C92" s="1" t="s">
        <v>253</v>
      </c>
      <c r="D92" s="5">
        <v>2</v>
      </c>
      <c r="E92" s="1" t="s">
        <v>13</v>
      </c>
      <c r="F92" s="5">
        <v>0</v>
      </c>
      <c r="G92" s="5">
        <v>0</v>
      </c>
      <c r="H92" s="5">
        <f>ROUND(D92*F92, 0)</f>
        <v>0</v>
      </c>
      <c r="I92" s="5">
        <f>ROUND(D92*G92, 0)</f>
        <v>0</v>
      </c>
    </row>
    <row r="94" spans="1:9" ht="63.75" x14ac:dyDescent="0.25">
      <c r="A94" s="7">
        <v>47</v>
      </c>
      <c r="B94" s="1" t="s">
        <v>254</v>
      </c>
      <c r="C94" s="1" t="s">
        <v>255</v>
      </c>
      <c r="D94" s="5">
        <v>1</v>
      </c>
      <c r="E94" s="1" t="s">
        <v>13</v>
      </c>
      <c r="F94" s="5">
        <v>0</v>
      </c>
      <c r="G94" s="5">
        <v>0</v>
      </c>
      <c r="H94" s="5">
        <f>ROUND(D94*F94, 0)</f>
        <v>0</v>
      </c>
      <c r="I94" s="5">
        <f>ROUND(D94*G94, 0)</f>
        <v>0</v>
      </c>
    </row>
    <row r="96" spans="1:9" ht="76.5" x14ac:dyDescent="0.25">
      <c r="A96" s="7">
        <v>48</v>
      </c>
      <c r="B96" s="1" t="s">
        <v>256</v>
      </c>
      <c r="C96" s="1" t="s">
        <v>257</v>
      </c>
      <c r="D96" s="5">
        <v>1</v>
      </c>
      <c r="E96" s="1" t="s">
        <v>13</v>
      </c>
      <c r="F96" s="5">
        <v>0</v>
      </c>
      <c r="G96" s="5">
        <v>0</v>
      </c>
      <c r="H96" s="5">
        <f>ROUND(D96*F96, 0)</f>
        <v>0</v>
      </c>
      <c r="I96" s="5">
        <f>ROUND(D96*G96, 0)</f>
        <v>0</v>
      </c>
    </row>
    <row r="98" spans="1:9" ht="25.5" x14ac:dyDescent="0.25">
      <c r="A98" s="7">
        <v>49</v>
      </c>
      <c r="B98" s="1" t="s">
        <v>258</v>
      </c>
      <c r="C98" s="1" t="s">
        <v>260</v>
      </c>
      <c r="D98" s="5">
        <v>1</v>
      </c>
      <c r="E98" s="1" t="s">
        <v>259</v>
      </c>
      <c r="F98" s="5">
        <v>0</v>
      </c>
      <c r="G98" s="5">
        <v>0</v>
      </c>
      <c r="H98" s="5">
        <f>ROUND(D98*F98, 0)</f>
        <v>0</v>
      </c>
      <c r="I98" s="5">
        <f>ROUND(D98*G98, 0)</f>
        <v>0</v>
      </c>
    </row>
    <row r="100" spans="1:9" s="8" customFormat="1" x14ac:dyDescent="0.25">
      <c r="A100" s="6"/>
      <c r="B100" s="2"/>
      <c r="C100" s="2" t="s">
        <v>15</v>
      </c>
      <c r="D100" s="4"/>
      <c r="E100" s="2"/>
      <c r="F100" s="4"/>
      <c r="G100" s="4"/>
      <c r="H100" s="4">
        <f>ROUND(SUM(H2:H99),0)</f>
        <v>0</v>
      </c>
      <c r="I100" s="4">
        <f>ROUND(SUM(I2:I99),0)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262</v>
      </c>
      <c r="C2" s="1" t="s">
        <v>263</v>
      </c>
      <c r="D2" s="5">
        <v>1</v>
      </c>
      <c r="E2" s="1" t="s">
        <v>13</v>
      </c>
      <c r="F2" s="5">
        <v>0</v>
      </c>
      <c r="G2" s="5">
        <v>0</v>
      </c>
      <c r="H2" s="5">
        <f>ROUND(D2*F2, 0)</f>
        <v>0</v>
      </c>
      <c r="I2" s="5">
        <f>ROUND(D2*G2, 0)</f>
        <v>0</v>
      </c>
    </row>
    <row r="4" spans="1:9" ht="76.5" x14ac:dyDescent="0.25">
      <c r="A4" s="7">
        <v>2</v>
      </c>
      <c r="B4" s="1" t="s">
        <v>264</v>
      </c>
      <c r="C4" s="1" t="s">
        <v>265</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Épületautomatika, -felügyelet (gyengeáram)</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267</v>
      </c>
      <c r="C2" s="1" t="s">
        <v>268</v>
      </c>
      <c r="D2" s="5">
        <v>20</v>
      </c>
      <c r="E2" s="1" t="s">
        <v>36</v>
      </c>
      <c r="F2" s="5">
        <v>0</v>
      </c>
      <c r="G2" s="5">
        <v>0</v>
      </c>
      <c r="H2" s="5">
        <f>ROUND(D2*F2, 0)</f>
        <v>0</v>
      </c>
      <c r="I2" s="5">
        <f>ROUND(D2*G2, 0)</f>
        <v>0</v>
      </c>
    </row>
    <row r="4" spans="1:9" ht="38.25" x14ac:dyDescent="0.25">
      <c r="A4" s="7">
        <v>2</v>
      </c>
      <c r="B4" s="1" t="s">
        <v>269</v>
      </c>
      <c r="C4" s="1" t="s">
        <v>270</v>
      </c>
      <c r="D4" s="5">
        <v>6</v>
      </c>
      <c r="E4" s="1" t="s">
        <v>36</v>
      </c>
      <c r="F4" s="5">
        <v>0</v>
      </c>
      <c r="G4" s="5">
        <v>0</v>
      </c>
      <c r="H4" s="5">
        <f>ROUND(D4*F4, 0)</f>
        <v>0</v>
      </c>
      <c r="I4" s="5">
        <f>ROUND(D4*G4, 0)</f>
        <v>0</v>
      </c>
    </row>
    <row r="6" spans="1:9" ht="38.25" x14ac:dyDescent="0.25">
      <c r="A6" s="7">
        <v>3</v>
      </c>
      <c r="B6" s="1" t="s">
        <v>271</v>
      </c>
      <c r="C6" s="1" t="s">
        <v>272</v>
      </c>
      <c r="D6" s="5">
        <v>1</v>
      </c>
      <c r="E6" s="1" t="s">
        <v>36</v>
      </c>
      <c r="F6" s="5">
        <v>0</v>
      </c>
      <c r="G6" s="5">
        <v>0</v>
      </c>
      <c r="H6" s="5">
        <f>ROUND(D6*F6, 0)</f>
        <v>0</v>
      </c>
      <c r="I6" s="5">
        <f>ROUND(D6*G6, 0)</f>
        <v>0</v>
      </c>
    </row>
    <row r="8" spans="1:9" ht="38.25" x14ac:dyDescent="0.25">
      <c r="A8" s="7">
        <v>4</v>
      </c>
      <c r="B8" s="1" t="s">
        <v>273</v>
      </c>
      <c r="C8" s="1" t="s">
        <v>274</v>
      </c>
      <c r="D8" s="5">
        <v>1</v>
      </c>
      <c r="E8" s="1" t="s">
        <v>13</v>
      </c>
      <c r="F8" s="5">
        <v>0</v>
      </c>
      <c r="G8" s="5">
        <v>0</v>
      </c>
      <c r="H8" s="5">
        <f>ROUND(D8*F8, 0)</f>
        <v>0</v>
      </c>
      <c r="I8" s="5">
        <f>ROUND(D8*G8, 0)</f>
        <v>0</v>
      </c>
    </row>
    <row r="10" spans="1:9" ht="114.75" x14ac:dyDescent="0.25">
      <c r="A10" s="7">
        <v>5</v>
      </c>
      <c r="B10" s="1" t="s">
        <v>275</v>
      </c>
      <c r="C10" s="1" t="s">
        <v>276</v>
      </c>
      <c r="D10" s="5">
        <v>25</v>
      </c>
      <c r="E10" s="1" t="s">
        <v>36</v>
      </c>
      <c r="F10" s="5">
        <v>0</v>
      </c>
      <c r="G10" s="5">
        <v>0</v>
      </c>
      <c r="H10" s="5">
        <f>ROUND(D10*F10, 0)</f>
        <v>0</v>
      </c>
      <c r="I10" s="5">
        <f>ROUND(D10*G10, 0)</f>
        <v>0</v>
      </c>
    </row>
    <row r="12" spans="1:9" ht="114.75" x14ac:dyDescent="0.25">
      <c r="A12" s="7">
        <v>6</v>
      </c>
      <c r="B12" s="1" t="s">
        <v>277</v>
      </c>
      <c r="C12" s="1" t="s">
        <v>278</v>
      </c>
      <c r="D12" s="5">
        <v>10</v>
      </c>
      <c r="E12" s="1" t="s">
        <v>36</v>
      </c>
      <c r="F12" s="5">
        <v>0</v>
      </c>
      <c r="G12" s="5">
        <v>0</v>
      </c>
      <c r="H12" s="5">
        <f>ROUND(D12*F12, 0)</f>
        <v>0</v>
      </c>
      <c r="I12" s="5">
        <f>ROUND(D12*G12, 0)</f>
        <v>0</v>
      </c>
    </row>
    <row r="14" spans="1:9" ht="89.25" x14ac:dyDescent="0.25">
      <c r="A14" s="7">
        <v>7</v>
      </c>
      <c r="B14" s="1" t="s">
        <v>279</v>
      </c>
      <c r="C14" s="1" t="s">
        <v>280</v>
      </c>
      <c r="D14" s="5">
        <v>2</v>
      </c>
      <c r="E14" s="1" t="s">
        <v>13</v>
      </c>
      <c r="F14" s="5">
        <v>0</v>
      </c>
      <c r="G14" s="5">
        <v>0</v>
      </c>
      <c r="H14" s="5">
        <f>ROUND(D14*F14, 0)</f>
        <v>0</v>
      </c>
      <c r="I14" s="5">
        <f>ROUND(D14*G14, 0)</f>
        <v>0</v>
      </c>
    </row>
    <row r="16" spans="1:9" ht="102" x14ac:dyDescent="0.25">
      <c r="A16" s="7">
        <v>8</v>
      </c>
      <c r="B16" s="1" t="s">
        <v>281</v>
      </c>
      <c r="C16" s="1" t="s">
        <v>282</v>
      </c>
      <c r="D16" s="5">
        <v>4</v>
      </c>
      <c r="E16" s="1" t="s">
        <v>13</v>
      </c>
      <c r="F16" s="5">
        <v>0</v>
      </c>
      <c r="G16" s="5">
        <v>0</v>
      </c>
      <c r="H16" s="5">
        <f>ROUND(D16*F16, 0)</f>
        <v>0</v>
      </c>
      <c r="I16" s="5">
        <f>ROUND(D16*G16, 0)</f>
        <v>0</v>
      </c>
    </row>
    <row r="18" spans="1:9" ht="102" x14ac:dyDescent="0.25">
      <c r="A18" s="7">
        <v>9</v>
      </c>
      <c r="B18" s="1" t="s">
        <v>283</v>
      </c>
      <c r="C18" s="1" t="s">
        <v>284</v>
      </c>
      <c r="D18" s="5">
        <v>6</v>
      </c>
      <c r="E18" s="1" t="s">
        <v>13</v>
      </c>
      <c r="F18" s="5">
        <v>0</v>
      </c>
      <c r="G18" s="5">
        <v>0</v>
      </c>
      <c r="H18" s="5">
        <f>ROUND(D18*F18, 0)</f>
        <v>0</v>
      </c>
      <c r="I18" s="5">
        <f>ROUND(D18*G18, 0)</f>
        <v>0</v>
      </c>
    </row>
    <row r="20" spans="1:9" ht="89.25" x14ac:dyDescent="0.25">
      <c r="A20" s="7">
        <v>10</v>
      </c>
      <c r="B20" s="1" t="s">
        <v>285</v>
      </c>
      <c r="C20" s="1" t="s">
        <v>286</v>
      </c>
      <c r="D20" s="5">
        <v>2</v>
      </c>
      <c r="E20" s="1" t="s">
        <v>13</v>
      </c>
      <c r="F20" s="5">
        <v>0</v>
      </c>
      <c r="G20" s="5">
        <v>0</v>
      </c>
      <c r="H20" s="5">
        <f>ROUND(D20*F20, 0)</f>
        <v>0</v>
      </c>
      <c r="I20" s="5">
        <f>ROUND(D20*G20, 0)</f>
        <v>0</v>
      </c>
    </row>
    <row r="22" spans="1:9" ht="89.25" x14ac:dyDescent="0.25">
      <c r="A22" s="7">
        <v>11</v>
      </c>
      <c r="B22" s="1" t="s">
        <v>287</v>
      </c>
      <c r="C22" s="1" t="s">
        <v>288</v>
      </c>
      <c r="D22" s="5">
        <v>2</v>
      </c>
      <c r="E22" s="1" t="s">
        <v>13</v>
      </c>
      <c r="F22" s="5">
        <v>0</v>
      </c>
      <c r="G22" s="5">
        <v>0</v>
      </c>
      <c r="H22" s="5">
        <f>ROUND(D22*F22, 0)</f>
        <v>0</v>
      </c>
      <c r="I22" s="5">
        <f>ROUND(D22*G22, 0)</f>
        <v>0</v>
      </c>
    </row>
    <row r="24" spans="1:9" ht="89.25" x14ac:dyDescent="0.25">
      <c r="A24" s="7">
        <v>12</v>
      </c>
      <c r="B24" s="1" t="s">
        <v>289</v>
      </c>
      <c r="C24" s="1" t="s">
        <v>290</v>
      </c>
      <c r="D24" s="5">
        <v>4</v>
      </c>
      <c r="E24" s="1" t="s">
        <v>13</v>
      </c>
      <c r="F24" s="5">
        <v>0</v>
      </c>
      <c r="G24" s="5">
        <v>0</v>
      </c>
      <c r="H24" s="5">
        <f>ROUND(D24*F24, 0)</f>
        <v>0</v>
      </c>
      <c r="I24" s="5">
        <f>ROUND(D24*G24, 0)</f>
        <v>0</v>
      </c>
    </row>
    <row r="26" spans="1:9" ht="102" x14ac:dyDescent="0.25">
      <c r="A26" s="7">
        <v>13</v>
      </c>
      <c r="B26" s="1" t="s">
        <v>291</v>
      </c>
      <c r="C26" s="1" t="s">
        <v>292</v>
      </c>
      <c r="D26" s="5">
        <v>2</v>
      </c>
      <c r="E26" s="1" t="s">
        <v>13</v>
      </c>
      <c r="F26" s="5">
        <v>0</v>
      </c>
      <c r="G26" s="5">
        <v>0</v>
      </c>
      <c r="H26" s="5">
        <f>ROUND(D26*F26, 0)</f>
        <v>0</v>
      </c>
      <c r="I26" s="5">
        <f>ROUND(D26*G26, 0)</f>
        <v>0</v>
      </c>
    </row>
    <row r="28" spans="1:9" ht="89.25" x14ac:dyDescent="0.25">
      <c r="A28" s="7">
        <v>14</v>
      </c>
      <c r="B28" s="1" t="s">
        <v>293</v>
      </c>
      <c r="C28" s="1" t="s">
        <v>294</v>
      </c>
      <c r="D28" s="5">
        <v>8</v>
      </c>
      <c r="E28" s="1" t="s">
        <v>36</v>
      </c>
      <c r="F28" s="5">
        <v>0</v>
      </c>
      <c r="G28" s="5">
        <v>0</v>
      </c>
      <c r="H28" s="5">
        <f>ROUND(D28*F28, 0)</f>
        <v>0</v>
      </c>
      <c r="I28" s="5">
        <f>ROUND(D28*G28, 0)</f>
        <v>0</v>
      </c>
    </row>
    <row r="30" spans="1:9" ht="89.25" x14ac:dyDescent="0.25">
      <c r="A30" s="7">
        <v>15</v>
      </c>
      <c r="B30" s="1" t="s">
        <v>295</v>
      </c>
      <c r="C30" s="1" t="s">
        <v>296</v>
      </c>
      <c r="D30" s="5">
        <v>5</v>
      </c>
      <c r="E30" s="1" t="s">
        <v>36</v>
      </c>
      <c r="F30" s="5">
        <v>0</v>
      </c>
      <c r="G30" s="5">
        <v>0</v>
      </c>
      <c r="H30" s="5">
        <f>ROUND(D30*F30, 0)</f>
        <v>0</v>
      </c>
      <c r="I30" s="5">
        <f>ROUND(D30*G30, 0)</f>
        <v>0</v>
      </c>
    </row>
    <row r="32" spans="1:9" ht="89.25" x14ac:dyDescent="0.25">
      <c r="A32" s="7">
        <v>16</v>
      </c>
      <c r="B32" s="1" t="s">
        <v>297</v>
      </c>
      <c r="C32" s="1" t="s">
        <v>298</v>
      </c>
      <c r="D32" s="5">
        <v>5</v>
      </c>
      <c r="E32" s="1" t="s">
        <v>13</v>
      </c>
      <c r="F32" s="5">
        <v>0</v>
      </c>
      <c r="G32" s="5">
        <v>0</v>
      </c>
      <c r="H32" s="5">
        <f>ROUND(D32*F32, 0)</f>
        <v>0</v>
      </c>
      <c r="I32" s="5">
        <f>ROUND(D32*G32, 0)</f>
        <v>0</v>
      </c>
    </row>
    <row r="34" spans="1:9" ht="76.5" x14ac:dyDescent="0.25">
      <c r="A34" s="7">
        <v>17</v>
      </c>
      <c r="B34" s="1" t="s">
        <v>299</v>
      </c>
      <c r="C34" s="1" t="s">
        <v>300</v>
      </c>
      <c r="D34" s="5">
        <v>1</v>
      </c>
      <c r="E34" s="1" t="s">
        <v>13</v>
      </c>
      <c r="F34" s="5">
        <v>0</v>
      </c>
      <c r="G34" s="5">
        <v>0</v>
      </c>
      <c r="H34" s="5">
        <f>ROUND(D34*F34, 0)</f>
        <v>0</v>
      </c>
      <c r="I34" s="5">
        <f>ROUND(D34*G34, 0)</f>
        <v>0</v>
      </c>
    </row>
    <row r="36" spans="1:9" s="8" customFormat="1" x14ac:dyDescent="0.25">
      <c r="A36" s="6"/>
      <c r="B36" s="2"/>
      <c r="C36" s="2" t="s">
        <v>15</v>
      </c>
      <c r="D36" s="4"/>
      <c r="E36" s="2"/>
      <c r="F36" s="4"/>
      <c r="G36" s="4"/>
      <c r="H36" s="4">
        <f>ROUND(SUM(H2:H35),0)</f>
        <v>0</v>
      </c>
      <c r="I36" s="4">
        <f>ROUND(SUM(I2:I35),0)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csővezeték szerelése</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302</v>
      </c>
      <c r="C2" s="1" t="s">
        <v>303</v>
      </c>
      <c r="D2" s="5">
        <v>5</v>
      </c>
      <c r="E2" s="1" t="s">
        <v>13</v>
      </c>
      <c r="F2" s="5">
        <v>0</v>
      </c>
      <c r="G2" s="5">
        <v>0</v>
      </c>
      <c r="H2" s="5">
        <f>ROUND(D2*F2, 0)</f>
        <v>0</v>
      </c>
      <c r="I2" s="5">
        <f>ROUND(D2*G2, 0)</f>
        <v>0</v>
      </c>
    </row>
    <row r="4" spans="1:9" ht="25.5" x14ac:dyDescent="0.25">
      <c r="A4" s="7">
        <v>2</v>
      </c>
      <c r="B4" s="1" t="s">
        <v>304</v>
      </c>
      <c r="C4" s="1" t="s">
        <v>305</v>
      </c>
      <c r="D4" s="5">
        <v>1</v>
      </c>
      <c r="E4" s="1" t="s">
        <v>13</v>
      </c>
      <c r="F4" s="5">
        <v>0</v>
      </c>
      <c r="G4" s="5">
        <v>0</v>
      </c>
      <c r="H4" s="5">
        <f>ROUND(D4*F4, 0)</f>
        <v>0</v>
      </c>
      <c r="I4" s="5">
        <f>ROUND(D4*G4, 0)</f>
        <v>0</v>
      </c>
    </row>
    <row r="6" spans="1:9" ht="38.25" x14ac:dyDescent="0.25">
      <c r="A6" s="7">
        <v>3</v>
      </c>
      <c r="B6" s="1" t="s">
        <v>306</v>
      </c>
      <c r="C6" s="1" t="s">
        <v>307</v>
      </c>
      <c r="D6" s="5">
        <v>1</v>
      </c>
      <c r="E6" s="1" t="s">
        <v>13</v>
      </c>
      <c r="F6" s="5">
        <v>0</v>
      </c>
      <c r="G6" s="5">
        <v>0</v>
      </c>
      <c r="H6" s="5">
        <f>ROUND(D6*F6, 0)</f>
        <v>0</v>
      </c>
      <c r="I6" s="5">
        <f>ROUND(D6*G6, 0)</f>
        <v>0</v>
      </c>
    </row>
    <row r="8" spans="1:9" ht="25.5" x14ac:dyDescent="0.25">
      <c r="A8" s="7">
        <v>4</v>
      </c>
      <c r="B8" s="1" t="s">
        <v>308</v>
      </c>
      <c r="C8" s="1" t="s">
        <v>309</v>
      </c>
      <c r="D8" s="5">
        <v>1</v>
      </c>
      <c r="E8" s="1" t="s">
        <v>13</v>
      </c>
      <c r="F8" s="5">
        <v>0</v>
      </c>
      <c r="G8" s="5">
        <v>0</v>
      </c>
      <c r="H8" s="5">
        <f>ROUND(D8*F8, 0)</f>
        <v>0</v>
      </c>
      <c r="I8" s="5">
        <f>ROUND(D8*G8, 0)</f>
        <v>0</v>
      </c>
    </row>
    <row r="10" spans="1:9" ht="25.5" x14ac:dyDescent="0.25">
      <c r="A10" s="7">
        <v>5</v>
      </c>
      <c r="B10" s="1" t="s">
        <v>310</v>
      </c>
      <c r="C10" s="1" t="s">
        <v>311</v>
      </c>
      <c r="D10" s="5">
        <v>1</v>
      </c>
      <c r="E10" s="1" t="s">
        <v>13</v>
      </c>
      <c r="F10" s="5">
        <v>0</v>
      </c>
      <c r="G10" s="5">
        <v>0</v>
      </c>
      <c r="H10" s="5">
        <f>ROUND(D10*F10, 0)</f>
        <v>0</v>
      </c>
      <c r="I10" s="5">
        <f>ROUND(D10*G10, 0)</f>
        <v>0</v>
      </c>
    </row>
    <row r="12" spans="1:9" ht="25.5" x14ac:dyDescent="0.25">
      <c r="A12" s="7">
        <v>6</v>
      </c>
      <c r="B12" s="1" t="s">
        <v>312</v>
      </c>
      <c r="C12" s="1" t="s">
        <v>313</v>
      </c>
      <c r="D12" s="5">
        <v>1</v>
      </c>
      <c r="E12" s="1" t="s">
        <v>13</v>
      </c>
      <c r="F12" s="5">
        <v>0</v>
      </c>
      <c r="G12" s="5">
        <v>0</v>
      </c>
      <c r="H12" s="5">
        <f>ROUND(D12*F12, 0)</f>
        <v>0</v>
      </c>
      <c r="I12" s="5">
        <f>ROUND(D12*G12, 0)</f>
        <v>0</v>
      </c>
    </row>
    <row r="14" spans="1:9" ht="25.5" x14ac:dyDescent="0.25">
      <c r="A14" s="7">
        <v>7</v>
      </c>
      <c r="B14" s="1" t="s">
        <v>314</v>
      </c>
      <c r="C14" s="1" t="s">
        <v>315</v>
      </c>
      <c r="D14" s="5">
        <v>1</v>
      </c>
      <c r="E14" s="1" t="s">
        <v>13</v>
      </c>
      <c r="F14" s="5">
        <v>0</v>
      </c>
      <c r="G14" s="5">
        <v>0</v>
      </c>
      <c r="H14" s="5">
        <f>ROUND(D14*F14, 0)</f>
        <v>0</v>
      </c>
      <c r="I14" s="5">
        <f>ROUND(D14*G14, 0)</f>
        <v>0</v>
      </c>
    </row>
    <row r="16" spans="1:9" ht="63.75" x14ac:dyDescent="0.25">
      <c r="A16" s="7">
        <v>8</v>
      </c>
      <c r="B16" s="1" t="s">
        <v>316</v>
      </c>
      <c r="C16" s="1" t="s">
        <v>317</v>
      </c>
      <c r="D16" s="5">
        <v>1</v>
      </c>
      <c r="E16" s="1" t="s">
        <v>13</v>
      </c>
      <c r="F16" s="5">
        <v>0</v>
      </c>
      <c r="G16" s="5">
        <v>0</v>
      </c>
      <c r="H16" s="5">
        <f>ROUND(D16*F16, 0)</f>
        <v>0</v>
      </c>
      <c r="I16" s="5">
        <f>ROUND(D16*G16, 0)</f>
        <v>0</v>
      </c>
    </row>
    <row r="18" spans="1:9" ht="89.25" x14ac:dyDescent="0.25">
      <c r="A18" s="7">
        <v>9</v>
      </c>
      <c r="B18" s="1" t="s">
        <v>318</v>
      </c>
      <c r="C18" s="1" t="s">
        <v>319</v>
      </c>
      <c r="D18" s="5">
        <v>2</v>
      </c>
      <c r="E18" s="1" t="s">
        <v>13</v>
      </c>
      <c r="F18" s="5">
        <v>0</v>
      </c>
      <c r="G18" s="5">
        <v>0</v>
      </c>
      <c r="H18" s="5">
        <f>ROUND(D18*F18, 0)</f>
        <v>0</v>
      </c>
      <c r="I18" s="5">
        <f>ROUND(D18*G18, 0)</f>
        <v>0</v>
      </c>
    </row>
    <row r="20" spans="1:9" ht="114.75" x14ac:dyDescent="0.25">
      <c r="A20" s="7">
        <v>10</v>
      </c>
      <c r="B20" s="1" t="s">
        <v>320</v>
      </c>
      <c r="C20" s="1" t="s">
        <v>321</v>
      </c>
      <c r="D20" s="5">
        <v>2</v>
      </c>
      <c r="E20" s="1" t="s">
        <v>13</v>
      </c>
      <c r="F20" s="5">
        <v>0</v>
      </c>
      <c r="G20" s="5">
        <v>0</v>
      </c>
      <c r="H20" s="5">
        <f>ROUND(D20*F20, 0)</f>
        <v>0</v>
      </c>
      <c r="I20" s="5">
        <f>ROUND(D20*G20, 0)</f>
        <v>0</v>
      </c>
    </row>
    <row r="22" spans="1:9" ht="63.75" x14ac:dyDescent="0.25">
      <c r="A22" s="7">
        <v>11</v>
      </c>
      <c r="B22" s="1" t="s">
        <v>322</v>
      </c>
      <c r="C22" s="1" t="s">
        <v>323</v>
      </c>
      <c r="D22" s="5">
        <v>1</v>
      </c>
      <c r="E22" s="1" t="s">
        <v>13</v>
      </c>
      <c r="F22" s="5">
        <v>0</v>
      </c>
      <c r="G22" s="5">
        <v>0</v>
      </c>
      <c r="H22" s="5">
        <f>ROUND(D22*F22, 0)</f>
        <v>0</v>
      </c>
      <c r="I22" s="5">
        <f>ROUND(D22*G22, 0)</f>
        <v>0</v>
      </c>
    </row>
    <row r="24" spans="1:9" ht="89.25" x14ac:dyDescent="0.25">
      <c r="A24" s="7">
        <v>12</v>
      </c>
      <c r="B24" s="1" t="s">
        <v>324</v>
      </c>
      <c r="C24" s="1" t="s">
        <v>325</v>
      </c>
      <c r="D24" s="5">
        <v>1</v>
      </c>
      <c r="E24" s="1" t="s">
        <v>13</v>
      </c>
      <c r="F24" s="5">
        <v>0</v>
      </c>
      <c r="G24" s="5">
        <v>0</v>
      </c>
      <c r="H24" s="5">
        <f>ROUND(D24*F24, 0)</f>
        <v>0</v>
      </c>
      <c r="I24" s="5">
        <f>ROUND(D24*G24, 0)</f>
        <v>0</v>
      </c>
    </row>
    <row r="26" spans="1:9" ht="140.25" x14ac:dyDescent="0.25">
      <c r="A26" s="7">
        <v>13</v>
      </c>
      <c r="B26" s="1" t="s">
        <v>326</v>
      </c>
      <c r="C26" s="1" t="s">
        <v>327</v>
      </c>
      <c r="D26" s="5">
        <v>1</v>
      </c>
      <c r="E26" s="1" t="s">
        <v>13</v>
      </c>
      <c r="F26" s="5">
        <v>0</v>
      </c>
      <c r="G26" s="5">
        <v>0</v>
      </c>
      <c r="H26" s="5">
        <f>ROUND(D26*F26, 0)</f>
        <v>0</v>
      </c>
      <c r="I26" s="5">
        <f>ROUND(D26*G26, 0)</f>
        <v>0</v>
      </c>
    </row>
    <row r="28" spans="1:9" ht="76.5" x14ac:dyDescent="0.25">
      <c r="A28" s="7">
        <v>14</v>
      </c>
      <c r="B28" s="1" t="s">
        <v>328</v>
      </c>
      <c r="C28" s="1" t="s">
        <v>329</v>
      </c>
      <c r="D28" s="5">
        <v>1</v>
      </c>
      <c r="E28" s="1" t="s">
        <v>13</v>
      </c>
      <c r="F28" s="5">
        <v>0</v>
      </c>
      <c r="G28" s="5">
        <v>0</v>
      </c>
      <c r="H28" s="5">
        <f>ROUND(D28*F28, 0)</f>
        <v>0</v>
      </c>
      <c r="I28" s="5">
        <f>ROUND(D28*G28, 0)</f>
        <v>0</v>
      </c>
    </row>
    <row r="30" spans="1:9" ht="76.5" x14ac:dyDescent="0.25">
      <c r="A30" s="7">
        <v>15</v>
      </c>
      <c r="B30" s="1" t="s">
        <v>330</v>
      </c>
      <c r="C30" s="1" t="s">
        <v>331</v>
      </c>
      <c r="D30" s="5">
        <v>1</v>
      </c>
      <c r="E30" s="1" t="s">
        <v>13</v>
      </c>
      <c r="F30" s="5">
        <v>0</v>
      </c>
      <c r="G30" s="5">
        <v>0</v>
      </c>
      <c r="H30" s="5">
        <f>ROUND(D30*F30, 0)</f>
        <v>0</v>
      </c>
      <c r="I30" s="5">
        <f>ROUND(D30*G30, 0)</f>
        <v>0</v>
      </c>
    </row>
    <row r="32" spans="1:9" ht="63.75" x14ac:dyDescent="0.25">
      <c r="A32" s="7">
        <v>16</v>
      </c>
      <c r="B32" s="1" t="s">
        <v>332</v>
      </c>
      <c r="C32" s="1" t="s">
        <v>333</v>
      </c>
      <c r="D32" s="5">
        <v>1</v>
      </c>
      <c r="E32" s="1" t="s">
        <v>13</v>
      </c>
      <c r="F32" s="5">
        <v>0</v>
      </c>
      <c r="G32" s="5">
        <v>0</v>
      </c>
      <c r="H32" s="5">
        <f>ROUND(D32*F32, 0)</f>
        <v>0</v>
      </c>
      <c r="I32" s="5">
        <f>ROUND(D32*G32, 0)</f>
        <v>0</v>
      </c>
    </row>
    <row r="34" spans="1:9" ht="89.25" x14ac:dyDescent="0.25">
      <c r="A34" s="7">
        <v>17</v>
      </c>
      <c r="B34" s="1" t="s">
        <v>334</v>
      </c>
      <c r="C34" s="1" t="s">
        <v>335</v>
      </c>
      <c r="D34" s="5">
        <v>1</v>
      </c>
      <c r="E34" s="1" t="s">
        <v>13</v>
      </c>
      <c r="F34" s="5">
        <v>0</v>
      </c>
      <c r="G34" s="5">
        <v>0</v>
      </c>
      <c r="H34" s="5">
        <f>ROUND(D34*F34, 0)</f>
        <v>0</v>
      </c>
      <c r="I34" s="5">
        <f>ROUND(D34*G34, 0)</f>
        <v>0</v>
      </c>
    </row>
    <row r="36" spans="1:9" ht="38.25" x14ac:dyDescent="0.25">
      <c r="A36" s="7">
        <v>18</v>
      </c>
      <c r="B36" s="1" t="s">
        <v>336</v>
      </c>
      <c r="C36" s="1" t="s">
        <v>337</v>
      </c>
      <c r="D36" s="5">
        <v>1</v>
      </c>
      <c r="E36" s="1" t="s">
        <v>13</v>
      </c>
      <c r="F36" s="5">
        <v>0</v>
      </c>
      <c r="G36" s="5">
        <v>0</v>
      </c>
      <c r="H36" s="5">
        <f>ROUND(D36*F36, 0)</f>
        <v>0</v>
      </c>
      <c r="I36" s="5">
        <f>ROUND(D36*G36, 0)</f>
        <v>0</v>
      </c>
    </row>
    <row r="38" spans="1:9" ht="76.5" x14ac:dyDescent="0.25">
      <c r="A38" s="7">
        <v>19</v>
      </c>
      <c r="B38" s="1" t="s">
        <v>338</v>
      </c>
      <c r="C38" s="1" t="s">
        <v>339</v>
      </c>
      <c r="D38" s="5">
        <v>1</v>
      </c>
      <c r="E38" s="1" t="s">
        <v>13</v>
      </c>
      <c r="F38" s="5">
        <v>0</v>
      </c>
      <c r="G38" s="5">
        <v>0</v>
      </c>
      <c r="H38" s="5">
        <f>ROUND(D38*F38, 0)</f>
        <v>0</v>
      </c>
      <c r="I38" s="5">
        <f>ROUND(D38*G38, 0)</f>
        <v>0</v>
      </c>
    </row>
    <row r="40" spans="1:9" ht="51" x14ac:dyDescent="0.25">
      <c r="A40" s="7">
        <v>20</v>
      </c>
      <c r="B40" s="1" t="s">
        <v>340</v>
      </c>
      <c r="C40" s="1" t="s">
        <v>341</v>
      </c>
      <c r="D40" s="5">
        <v>1</v>
      </c>
      <c r="E40" s="1" t="s">
        <v>13</v>
      </c>
      <c r="F40" s="5">
        <v>0</v>
      </c>
      <c r="G40" s="5">
        <v>0</v>
      </c>
      <c r="H40" s="5">
        <f>ROUND(D40*F40, 0)</f>
        <v>0</v>
      </c>
      <c r="I40" s="5">
        <f>ROUND(D40*G40, 0)</f>
        <v>0</v>
      </c>
    </row>
    <row r="42" spans="1:9" ht="63.75" x14ac:dyDescent="0.25">
      <c r="A42" s="7">
        <v>21</v>
      </c>
      <c r="B42" s="1" t="s">
        <v>342</v>
      </c>
      <c r="C42" s="1" t="s">
        <v>343</v>
      </c>
      <c r="D42" s="5">
        <v>1</v>
      </c>
      <c r="E42" s="1" t="s">
        <v>13</v>
      </c>
      <c r="F42" s="5">
        <v>0</v>
      </c>
      <c r="G42" s="5">
        <v>0</v>
      </c>
      <c r="H42" s="5">
        <f>ROUND(D42*F42, 0)</f>
        <v>0</v>
      </c>
      <c r="I42" s="5">
        <f>ROUND(D42*G42, 0)</f>
        <v>0</v>
      </c>
    </row>
    <row r="44" spans="1:9" ht="63.75" x14ac:dyDescent="0.25">
      <c r="A44" s="7">
        <v>22</v>
      </c>
      <c r="B44" s="1" t="s">
        <v>344</v>
      </c>
      <c r="C44" s="1" t="s">
        <v>345</v>
      </c>
      <c r="D44" s="5">
        <v>4</v>
      </c>
      <c r="E44" s="1" t="s">
        <v>13</v>
      </c>
      <c r="F44" s="5">
        <v>0</v>
      </c>
      <c r="G44" s="5">
        <v>0</v>
      </c>
      <c r="H44" s="5">
        <f>ROUND(D44*F44, 0)</f>
        <v>0</v>
      </c>
      <c r="I44" s="5">
        <f>ROUND(D44*G44, 0)</f>
        <v>0</v>
      </c>
    </row>
    <row r="46" spans="1:9" ht="63.75" x14ac:dyDescent="0.25">
      <c r="A46" s="7">
        <v>23</v>
      </c>
      <c r="B46" s="1" t="s">
        <v>346</v>
      </c>
      <c r="C46" s="1" t="s">
        <v>347</v>
      </c>
      <c r="D46" s="5">
        <v>1</v>
      </c>
      <c r="E46" s="1" t="s">
        <v>13</v>
      </c>
      <c r="F46" s="5">
        <v>0</v>
      </c>
      <c r="G46" s="5">
        <v>0</v>
      </c>
      <c r="H46" s="5">
        <f>ROUND(D46*F46, 0)</f>
        <v>0</v>
      </c>
      <c r="I46" s="5">
        <f>ROUND(D46*G46, 0)</f>
        <v>0</v>
      </c>
    </row>
    <row r="48" spans="1:9" ht="76.5" x14ac:dyDescent="0.25">
      <c r="A48" s="7">
        <v>24</v>
      </c>
      <c r="B48" s="1" t="s">
        <v>348</v>
      </c>
      <c r="C48" s="1" t="s">
        <v>349</v>
      </c>
      <c r="D48" s="5">
        <v>1</v>
      </c>
      <c r="E48" s="1" t="s">
        <v>13</v>
      </c>
      <c r="F48" s="5">
        <v>0</v>
      </c>
      <c r="G48" s="5">
        <v>0</v>
      </c>
      <c r="H48" s="5">
        <f>ROUND(D48*F48, 0)</f>
        <v>0</v>
      </c>
      <c r="I48" s="5">
        <f>ROUND(D48*G48, 0)</f>
        <v>0</v>
      </c>
    </row>
    <row r="50" spans="1:9" ht="76.5" x14ac:dyDescent="0.25">
      <c r="A50" s="7">
        <v>25</v>
      </c>
      <c r="B50" s="1" t="s">
        <v>350</v>
      </c>
      <c r="C50" s="1" t="s">
        <v>351</v>
      </c>
      <c r="D50" s="5">
        <v>1</v>
      </c>
      <c r="E50" s="1" t="s">
        <v>13</v>
      </c>
      <c r="F50" s="5">
        <v>0</v>
      </c>
      <c r="G50" s="5">
        <v>0</v>
      </c>
      <c r="H50" s="5">
        <f>ROUND(D50*F50, 0)</f>
        <v>0</v>
      </c>
      <c r="I50" s="5">
        <f>ROUND(D50*G50, 0)</f>
        <v>0</v>
      </c>
    </row>
    <row r="52" spans="1:9" ht="89.25" x14ac:dyDescent="0.25">
      <c r="A52" s="7">
        <v>26</v>
      </c>
      <c r="B52" s="1" t="s">
        <v>352</v>
      </c>
      <c r="C52" s="1" t="s">
        <v>353</v>
      </c>
      <c r="D52" s="5">
        <v>1</v>
      </c>
      <c r="E52" s="1" t="s">
        <v>13</v>
      </c>
      <c r="F52" s="5">
        <v>0</v>
      </c>
      <c r="G52" s="5">
        <v>0</v>
      </c>
      <c r="H52" s="5">
        <f>ROUND(D52*F52, 0)</f>
        <v>0</v>
      </c>
      <c r="I52" s="5">
        <f>ROUND(D52*G52, 0)</f>
        <v>0</v>
      </c>
    </row>
    <row r="54" spans="1:9" ht="89.25" x14ac:dyDescent="0.25">
      <c r="A54" s="7">
        <v>27</v>
      </c>
      <c r="B54" s="1" t="s">
        <v>354</v>
      </c>
      <c r="C54" s="1" t="s">
        <v>355</v>
      </c>
      <c r="D54" s="5">
        <v>1</v>
      </c>
      <c r="E54" s="1" t="s">
        <v>13</v>
      </c>
      <c r="F54" s="5">
        <v>0</v>
      </c>
      <c r="G54" s="5">
        <v>0</v>
      </c>
      <c r="H54" s="5">
        <f>ROUND(D54*F54, 0)</f>
        <v>0</v>
      </c>
      <c r="I54" s="5">
        <f>ROUND(D54*G54, 0)</f>
        <v>0</v>
      </c>
    </row>
    <row r="56" spans="1:9" ht="63.75" x14ac:dyDescent="0.25">
      <c r="A56" s="7">
        <v>28</v>
      </c>
      <c r="B56" s="1" t="s">
        <v>356</v>
      </c>
      <c r="C56" s="1" t="s">
        <v>357</v>
      </c>
      <c r="D56" s="5">
        <v>1</v>
      </c>
      <c r="E56" s="1" t="s">
        <v>13</v>
      </c>
      <c r="F56" s="5">
        <v>0</v>
      </c>
      <c r="G56" s="5">
        <v>0</v>
      </c>
      <c r="H56" s="5">
        <f>ROUND(D56*F56, 0)</f>
        <v>0</v>
      </c>
      <c r="I56" s="5">
        <f>ROUND(D56*G56, 0)</f>
        <v>0</v>
      </c>
    </row>
    <row r="58" spans="1:9" ht="63.75" x14ac:dyDescent="0.25">
      <c r="A58" s="7">
        <v>29</v>
      </c>
      <c r="B58" s="1" t="s">
        <v>358</v>
      </c>
      <c r="C58" s="1" t="s">
        <v>359</v>
      </c>
      <c r="D58" s="5">
        <v>1</v>
      </c>
      <c r="E58" s="1" t="s">
        <v>13</v>
      </c>
      <c r="F58" s="5">
        <v>0</v>
      </c>
      <c r="G58" s="5">
        <v>0</v>
      </c>
      <c r="H58" s="5">
        <f>ROUND(D58*F58, 0)</f>
        <v>0</v>
      </c>
      <c r="I58" s="5">
        <f>ROUND(D58*G58, 0)</f>
        <v>0</v>
      </c>
    </row>
    <row r="60" spans="1:9" ht="89.25" x14ac:dyDescent="0.25">
      <c r="A60" s="7">
        <v>30</v>
      </c>
      <c r="B60" s="1" t="s">
        <v>360</v>
      </c>
      <c r="C60" s="1" t="s">
        <v>361</v>
      </c>
      <c r="D60" s="5">
        <v>1</v>
      </c>
      <c r="E60" s="1" t="s">
        <v>13</v>
      </c>
      <c r="F60" s="5">
        <v>0</v>
      </c>
      <c r="G60" s="5">
        <v>0</v>
      </c>
      <c r="H60" s="5">
        <f>ROUND(D60*F60, 0)</f>
        <v>0</v>
      </c>
      <c r="I60" s="5">
        <f>ROUND(D60*G60, 0)</f>
        <v>0</v>
      </c>
    </row>
    <row r="62" spans="1:9" ht="63.75" x14ac:dyDescent="0.25">
      <c r="A62" s="7">
        <v>31</v>
      </c>
      <c r="B62" s="1" t="s">
        <v>362</v>
      </c>
      <c r="C62" s="1" t="s">
        <v>363</v>
      </c>
      <c r="D62" s="5">
        <v>1</v>
      </c>
      <c r="E62" s="1" t="s">
        <v>13</v>
      </c>
      <c r="F62" s="5">
        <v>0</v>
      </c>
      <c r="G62" s="5">
        <v>0</v>
      </c>
      <c r="H62" s="5">
        <f>ROUND(D62*F62, 0)</f>
        <v>0</v>
      </c>
      <c r="I62" s="5">
        <f>ROUND(D62*G62, 0)</f>
        <v>0</v>
      </c>
    </row>
    <row r="64" spans="1:9" ht="63.75" x14ac:dyDescent="0.25">
      <c r="A64" s="7">
        <v>32</v>
      </c>
      <c r="B64" s="1" t="s">
        <v>364</v>
      </c>
      <c r="C64" s="1" t="s">
        <v>365</v>
      </c>
      <c r="D64" s="5">
        <v>1</v>
      </c>
      <c r="E64" s="1" t="s">
        <v>13</v>
      </c>
      <c r="F64" s="5">
        <v>0</v>
      </c>
      <c r="G64" s="5">
        <v>0</v>
      </c>
      <c r="H64" s="5">
        <f>ROUND(D64*F64, 0)</f>
        <v>0</v>
      </c>
      <c r="I64" s="5">
        <f>ROUND(D64*G64, 0)</f>
        <v>0</v>
      </c>
    </row>
    <row r="66" spans="1:9" ht="63.75" x14ac:dyDescent="0.25">
      <c r="A66" s="7">
        <v>33</v>
      </c>
      <c r="B66" s="1" t="s">
        <v>366</v>
      </c>
      <c r="C66" s="1" t="s">
        <v>367</v>
      </c>
      <c r="D66" s="5">
        <v>1</v>
      </c>
      <c r="E66" s="1" t="s">
        <v>13</v>
      </c>
      <c r="F66" s="5">
        <v>0</v>
      </c>
      <c r="G66" s="5">
        <v>0</v>
      </c>
      <c r="H66" s="5">
        <f>ROUND(D66*F66, 0)</f>
        <v>0</v>
      </c>
      <c r="I66" s="5">
        <f>ROUND(D66*G66, 0)</f>
        <v>0</v>
      </c>
    </row>
    <row r="68" spans="1:9" ht="25.5" x14ac:dyDescent="0.25">
      <c r="A68" s="7">
        <v>34</v>
      </c>
      <c r="B68" s="1" t="s">
        <v>368</v>
      </c>
      <c r="C68" s="1" t="s">
        <v>370</v>
      </c>
      <c r="D68" s="5">
        <v>1</v>
      </c>
      <c r="E68" s="1" t="s">
        <v>369</v>
      </c>
      <c r="F68" s="5">
        <v>0</v>
      </c>
      <c r="G68" s="5">
        <v>0</v>
      </c>
      <c r="H68" s="5">
        <f>ROUND(D68*F68, 0)</f>
        <v>0</v>
      </c>
      <c r="I68" s="5">
        <f>ROUND(D68*G68, 0)</f>
        <v>0</v>
      </c>
    </row>
    <row r="70" spans="1:9" ht="25.5" x14ac:dyDescent="0.25">
      <c r="A70" s="7">
        <v>35</v>
      </c>
      <c r="B70" s="1" t="s">
        <v>371</v>
      </c>
      <c r="C70" s="1" t="s">
        <v>372</v>
      </c>
      <c r="D70" s="5">
        <v>1</v>
      </c>
      <c r="E70" s="1" t="s">
        <v>13</v>
      </c>
      <c r="F70" s="5">
        <v>0</v>
      </c>
      <c r="G70" s="5">
        <v>0</v>
      </c>
      <c r="H70" s="5">
        <f>ROUND(D70*F70, 0)</f>
        <v>0</v>
      </c>
      <c r="I70" s="5">
        <f>ROUND(D70*G70, 0)</f>
        <v>0</v>
      </c>
    </row>
    <row r="72" spans="1:9" ht="25.5" x14ac:dyDescent="0.25">
      <c r="A72" s="7">
        <v>36</v>
      </c>
      <c r="B72" s="1" t="s">
        <v>373</v>
      </c>
      <c r="C72" s="1" t="s">
        <v>374</v>
      </c>
      <c r="D72" s="5">
        <v>1</v>
      </c>
      <c r="E72" s="1" t="s">
        <v>13</v>
      </c>
      <c r="F72" s="5">
        <v>0</v>
      </c>
      <c r="G72" s="5">
        <v>0</v>
      </c>
      <c r="H72" s="5">
        <f>ROUND(D72*F72, 0)</f>
        <v>0</v>
      </c>
      <c r="I72" s="5">
        <f>ROUND(D72*G72, 0)</f>
        <v>0</v>
      </c>
    </row>
    <row r="74" spans="1:9" ht="25.5" x14ac:dyDescent="0.25">
      <c r="A74" s="7">
        <v>37</v>
      </c>
      <c r="B74" s="1" t="s">
        <v>375</v>
      </c>
      <c r="C74" s="1" t="s">
        <v>376</v>
      </c>
      <c r="D74" s="5">
        <v>1</v>
      </c>
      <c r="E74" s="1" t="s">
        <v>13</v>
      </c>
      <c r="F74" s="5">
        <v>0</v>
      </c>
      <c r="G74" s="5">
        <v>0</v>
      </c>
      <c r="H74" s="5">
        <f>ROUND(D74*F74, 0)</f>
        <v>0</v>
      </c>
      <c r="I74" s="5">
        <f>ROUND(D74*G74, 0)</f>
        <v>0</v>
      </c>
    </row>
    <row r="76" spans="1:9" ht="25.5" x14ac:dyDescent="0.25">
      <c r="A76" s="7">
        <v>38</v>
      </c>
      <c r="B76" s="1" t="s">
        <v>377</v>
      </c>
      <c r="C76" s="1" t="s">
        <v>378</v>
      </c>
      <c r="D76" s="5">
        <v>1</v>
      </c>
      <c r="E76" s="1" t="s">
        <v>13</v>
      </c>
      <c r="F76" s="5">
        <v>0</v>
      </c>
      <c r="G76" s="5">
        <v>0</v>
      </c>
      <c r="H76" s="5">
        <f>ROUND(D76*F76, 0)</f>
        <v>0</v>
      </c>
      <c r="I76" s="5">
        <f>ROUND(D76*G76, 0)</f>
        <v>0</v>
      </c>
    </row>
    <row r="78" spans="1:9" ht="38.25" x14ac:dyDescent="0.25">
      <c r="A78" s="7">
        <v>39</v>
      </c>
      <c r="B78" s="1" t="s">
        <v>379</v>
      </c>
      <c r="C78" s="1" t="s">
        <v>381</v>
      </c>
      <c r="D78" s="5">
        <v>1</v>
      </c>
      <c r="E78" s="1" t="s">
        <v>380</v>
      </c>
      <c r="F78" s="5">
        <v>0</v>
      </c>
      <c r="G78" s="5">
        <v>0</v>
      </c>
      <c r="H78" s="5">
        <f>ROUND(D78*F78, 0)</f>
        <v>0</v>
      </c>
      <c r="I78" s="5">
        <f>ROUND(D78*G78, 0)</f>
        <v>0</v>
      </c>
    </row>
    <row r="80" spans="1:9" s="8" customFormat="1" x14ac:dyDescent="0.25">
      <c r="A80" s="6"/>
      <c r="B80" s="2"/>
      <c r="C80" s="2" t="s">
        <v>15</v>
      </c>
      <c r="D80" s="4"/>
      <c r="E80" s="2"/>
      <c r="F80" s="4"/>
      <c r="G80" s="4"/>
      <c r="H80" s="4">
        <f>ROUND(SUM(H2:H79),0)</f>
        <v>0</v>
      </c>
      <c r="I80" s="4">
        <f>ROUND(SUM(I2:I79),0)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Épületgépészeti szerelvények és berendezések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16</v>
      </c>
      <c r="B2" s="10">
        <f>'Felvonulási létesítmények'!H4</f>
        <v>0</v>
      </c>
      <c r="C2" s="10">
        <f>'Felvonulási létesítmények'!I4</f>
        <v>0</v>
      </c>
    </row>
    <row r="3" spans="1:3" x14ac:dyDescent="0.25">
      <c r="A3" s="10" t="s">
        <v>22</v>
      </c>
      <c r="B3" s="10">
        <f>'Irtás, föld- és sziklamunka'!H6</f>
        <v>0</v>
      </c>
      <c r="C3" s="10">
        <f>'Irtás, föld- és sziklamunka'!I6</f>
        <v>0</v>
      </c>
    </row>
    <row r="4" spans="1:3" x14ac:dyDescent="0.25">
      <c r="A4" s="10" t="s">
        <v>25</v>
      </c>
      <c r="B4" s="10">
        <f>'Szivárgóépítés, alagcsövezés'!H4</f>
        <v>0</v>
      </c>
      <c r="C4" s="10">
        <f>'Szivárgóépítés, alagcsövezés'!I4</f>
        <v>0</v>
      </c>
    </row>
    <row r="5" spans="1:3" x14ac:dyDescent="0.25">
      <c r="A5" s="10" t="s">
        <v>40</v>
      </c>
      <c r="B5" s="10">
        <f>'Helyszíni beton és vasbeton mun'!H14</f>
        <v>0</v>
      </c>
      <c r="C5" s="10">
        <f>'Helyszíni beton és vasbeton mun'!I14</f>
        <v>0</v>
      </c>
    </row>
    <row r="6" spans="1:3" ht="31.5" x14ac:dyDescent="0.25">
      <c r="A6" s="10" t="s">
        <v>43</v>
      </c>
      <c r="B6" s="10">
        <f>'Előregyártott épületszerkezeti '!H4</f>
        <v>0</v>
      </c>
      <c r="C6" s="10">
        <f>'Előregyártott épületszerkezeti '!I4</f>
        <v>0</v>
      </c>
    </row>
    <row r="7" spans="1:3" x14ac:dyDescent="0.25">
      <c r="A7" s="10" t="s">
        <v>60</v>
      </c>
      <c r="B7" s="10">
        <f>'Falazás és egyéb kőművesmunka'!H18</f>
        <v>0</v>
      </c>
      <c r="C7" s="10">
        <f>'Falazás és egyéb kőművesmunka'!I18</f>
        <v>0</v>
      </c>
    </row>
    <row r="8" spans="1:3" x14ac:dyDescent="0.25">
      <c r="A8" s="10" t="s">
        <v>79</v>
      </c>
      <c r="B8" s="10">
        <f>'Vakolás és rabicolás'!H20</f>
        <v>0</v>
      </c>
      <c r="C8" s="10">
        <f>'Vakolás és rabicolás'!I20</f>
        <v>0</v>
      </c>
    </row>
    <row r="9" spans="1:3" x14ac:dyDescent="0.25">
      <c r="A9" s="10" t="s">
        <v>82</v>
      </c>
      <c r="B9" s="10">
        <f>Szárazépítés!H4</f>
        <v>0</v>
      </c>
      <c r="C9" s="10">
        <f>Szárazépítés!I4</f>
        <v>0</v>
      </c>
    </row>
    <row r="10" spans="1:3" ht="31.5" x14ac:dyDescent="0.25">
      <c r="A10" s="10" t="s">
        <v>113</v>
      </c>
      <c r="B10" s="10">
        <f>'Hideg- és melegburkolatok készí'!H32</f>
        <v>0</v>
      </c>
      <c r="C10" s="10">
        <f>'Hideg- és melegburkolatok készí'!I32</f>
        <v>0</v>
      </c>
    </row>
    <row r="11" spans="1:3" x14ac:dyDescent="0.25">
      <c r="A11" s="10" t="s">
        <v>127</v>
      </c>
      <c r="B11" s="10">
        <f>'Fa- és műanyag szerkezet elhely'!H14</f>
        <v>0</v>
      </c>
      <c r="C11" s="10">
        <f>'Fa- és műanyag szerkezet elhely'!I14</f>
        <v>0</v>
      </c>
    </row>
    <row r="12" spans="1:3" x14ac:dyDescent="0.25">
      <c r="A12" s="10" t="s">
        <v>149</v>
      </c>
      <c r="B12" s="10">
        <f>Felületképzés!H22</f>
        <v>0</v>
      </c>
      <c r="C12" s="10">
        <f>Felületképzés!I22</f>
        <v>0</v>
      </c>
    </row>
    <row r="13" spans="1:3" x14ac:dyDescent="0.25">
      <c r="A13" s="10" t="s">
        <v>156</v>
      </c>
      <c r="B13" s="10">
        <f>Szigetelés!H8</f>
        <v>0</v>
      </c>
      <c r="C13" s="10">
        <f>Szigetelés!I8</f>
        <v>0</v>
      </c>
    </row>
    <row r="14" spans="1:3" ht="31.5" x14ac:dyDescent="0.25">
      <c r="A14" s="10" t="s">
        <v>161</v>
      </c>
      <c r="B14" s="10">
        <f>'Beépített berendezési tárgyak e'!H6</f>
        <v>0</v>
      </c>
      <c r="C14" s="10">
        <f>'Beépített berendezési tárgyak e'!I6</f>
        <v>0</v>
      </c>
    </row>
    <row r="15" spans="1:3" ht="31.5" x14ac:dyDescent="0.25">
      <c r="A15" s="10" t="s">
        <v>261</v>
      </c>
      <c r="B15" s="10">
        <f>'Elektromosenergia-ellátás, vill'!H100</f>
        <v>0</v>
      </c>
      <c r="C15" s="10">
        <f>'Elektromosenergia-ellátás, vill'!I100</f>
        <v>0</v>
      </c>
    </row>
    <row r="16" spans="1:3" ht="31.5" x14ac:dyDescent="0.25">
      <c r="A16" s="10" t="s">
        <v>266</v>
      </c>
      <c r="B16" s="10">
        <f>'Épületautomatika, -felügyelet ('!H6</f>
        <v>0</v>
      </c>
      <c r="C16" s="10">
        <f>'Épületautomatika, -felügyelet ('!I6</f>
        <v>0</v>
      </c>
    </row>
    <row r="17" spans="1:3" x14ac:dyDescent="0.25">
      <c r="A17" s="10" t="s">
        <v>301</v>
      </c>
      <c r="B17" s="10">
        <f>'Épületgépészeti csővezeték szer'!H36</f>
        <v>0</v>
      </c>
      <c r="C17" s="10">
        <f>'Épületgépészeti csővezeték szer'!I36</f>
        <v>0</v>
      </c>
    </row>
    <row r="18" spans="1:3" ht="31.5" x14ac:dyDescent="0.25">
      <c r="A18" s="10" t="s">
        <v>382</v>
      </c>
      <c r="B18" s="10">
        <f>'Épületgépészeti szerelvények és'!H80</f>
        <v>0</v>
      </c>
      <c r="C18" s="10">
        <f>'Épületgépészeti szerelvények és'!I80</f>
        <v>0</v>
      </c>
    </row>
    <row r="19" spans="1:3" x14ac:dyDescent="0.25">
      <c r="A19" s="10" t="s">
        <v>387</v>
      </c>
      <c r="B19" s="10">
        <f>Szellőztetőberendezések!H6</f>
        <v>0</v>
      </c>
      <c r="C19" s="10">
        <f>Szellőztetőberendezések!I6</f>
        <v>0</v>
      </c>
    </row>
    <row r="20" spans="1:3" x14ac:dyDescent="0.25">
      <c r="A20" s="10" t="s">
        <v>392</v>
      </c>
      <c r="B20" s="10">
        <f>'Takarítási munka'!H6</f>
        <v>0</v>
      </c>
      <c r="C20" s="10">
        <f>'Takarítási munka'!I6</f>
        <v>0</v>
      </c>
    </row>
    <row r="21" spans="1:3" s="11" customFormat="1" x14ac:dyDescent="0.25">
      <c r="A21" s="11" t="s">
        <v>393</v>
      </c>
      <c r="B21" s="11">
        <f>ROUND(SUM(B2:B20),0)</f>
        <v>0</v>
      </c>
      <c r="C21" s="11">
        <f>ROUND(SUM(C2:C20),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383</v>
      </c>
      <c r="C2" s="1" t="s">
        <v>384</v>
      </c>
      <c r="D2" s="5">
        <v>2</v>
      </c>
      <c r="E2" s="1" t="s">
        <v>36</v>
      </c>
      <c r="F2" s="5">
        <v>0</v>
      </c>
      <c r="G2" s="5">
        <v>0</v>
      </c>
      <c r="H2" s="5">
        <f>ROUND(D2*F2, 0)</f>
        <v>0</v>
      </c>
      <c r="I2" s="5">
        <f>ROUND(D2*G2, 0)</f>
        <v>0</v>
      </c>
    </row>
    <row r="4" spans="1:9" ht="76.5" x14ac:dyDescent="0.25">
      <c r="A4" s="7">
        <v>2</v>
      </c>
      <c r="B4" s="1" t="s">
        <v>385</v>
      </c>
      <c r="C4" s="1" t="s">
        <v>386</v>
      </c>
      <c r="D4" s="5">
        <v>1</v>
      </c>
      <c r="E4" s="1" t="s">
        <v>13</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Szellőztetőberendezések</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388</v>
      </c>
      <c r="C2" s="1" t="s">
        <v>389</v>
      </c>
      <c r="D2" s="5">
        <v>0.4</v>
      </c>
      <c r="E2" s="1" t="s">
        <v>129</v>
      </c>
      <c r="F2" s="5">
        <v>0</v>
      </c>
      <c r="G2" s="5">
        <v>0</v>
      </c>
      <c r="H2" s="5">
        <f>ROUND(D2*F2, 0)</f>
        <v>0</v>
      </c>
      <c r="I2" s="5">
        <f>ROUND(D2*G2, 0)</f>
        <v>0</v>
      </c>
    </row>
    <row r="4" spans="1:9" ht="25.5" x14ac:dyDescent="0.25">
      <c r="A4" s="7">
        <v>2</v>
      </c>
      <c r="B4" s="1" t="s">
        <v>390</v>
      </c>
      <c r="C4" s="1" t="s">
        <v>391</v>
      </c>
      <c r="D4" s="5">
        <v>0.4</v>
      </c>
      <c r="E4" s="1" t="s">
        <v>129</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12</v>
      </c>
      <c r="C2" s="1" t="s">
        <v>14</v>
      </c>
      <c r="D2" s="5">
        <v>1</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17</v>
      </c>
      <c r="C2" s="1" t="s">
        <v>18</v>
      </c>
      <c r="D2" s="5">
        <v>1</v>
      </c>
      <c r="E2" s="1" t="s">
        <v>13</v>
      </c>
      <c r="F2" s="5">
        <v>0</v>
      </c>
      <c r="G2" s="5">
        <v>0</v>
      </c>
      <c r="H2" s="5">
        <f>ROUND(D2*F2, 0)</f>
        <v>0</v>
      </c>
      <c r="I2" s="5">
        <f>ROUND(D2*G2, 0)</f>
        <v>0</v>
      </c>
    </row>
    <row r="4" spans="1:9" ht="51" x14ac:dyDescent="0.25">
      <c r="A4" s="7">
        <v>2</v>
      </c>
      <c r="B4" s="1" t="s">
        <v>19</v>
      </c>
      <c r="C4" s="1" t="s">
        <v>21</v>
      </c>
      <c r="D4" s="5">
        <v>8</v>
      </c>
      <c r="E4" s="1" t="s">
        <v>20</v>
      </c>
      <c r="F4" s="5">
        <v>0</v>
      </c>
      <c r="G4" s="5">
        <v>0</v>
      </c>
      <c r="H4" s="5">
        <f>ROUND(D4*F4, 0)</f>
        <v>0</v>
      </c>
      <c r="I4" s="5">
        <f>ROUND(D4*G4, 0)</f>
        <v>0</v>
      </c>
    </row>
    <row r="6" spans="1:9" s="8" customFormat="1" x14ac:dyDescent="0.25">
      <c r="A6" s="6"/>
      <c r="B6" s="2"/>
      <c r="C6" s="2" t="s">
        <v>15</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23</v>
      </c>
      <c r="C2" s="1" t="s">
        <v>24</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Szivárgóépítés, alagcsövezés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26</v>
      </c>
      <c r="C2" s="1" t="s">
        <v>27</v>
      </c>
      <c r="D2" s="5">
        <v>0.2</v>
      </c>
      <c r="E2" s="1" t="s">
        <v>20</v>
      </c>
      <c r="F2" s="5">
        <v>0</v>
      </c>
      <c r="G2" s="5">
        <v>0</v>
      </c>
      <c r="H2" s="5">
        <f>ROUND(D2*F2, 0)</f>
        <v>0</v>
      </c>
      <c r="I2" s="5">
        <f>ROUND(D2*G2, 0)</f>
        <v>0</v>
      </c>
    </row>
    <row r="4" spans="1:9" ht="38.25" x14ac:dyDescent="0.25">
      <c r="A4" s="7">
        <v>2</v>
      </c>
      <c r="B4" s="1" t="s">
        <v>28</v>
      </c>
      <c r="C4" s="1" t="s">
        <v>30</v>
      </c>
      <c r="D4" s="5">
        <v>4</v>
      </c>
      <c r="E4" s="1" t="s">
        <v>29</v>
      </c>
      <c r="F4" s="5">
        <v>0</v>
      </c>
      <c r="G4" s="5">
        <v>0</v>
      </c>
      <c r="H4" s="5">
        <f>ROUND(D4*F4, 0)</f>
        <v>0</v>
      </c>
      <c r="I4" s="5">
        <f>ROUND(D4*G4, 0)</f>
        <v>0</v>
      </c>
    </row>
    <row r="6" spans="1:9" ht="63.75" x14ac:dyDescent="0.25">
      <c r="A6" s="7">
        <v>3</v>
      </c>
      <c r="B6" s="1" t="s">
        <v>31</v>
      </c>
      <c r="C6" s="1" t="s">
        <v>32</v>
      </c>
      <c r="D6" s="5">
        <v>0.2</v>
      </c>
      <c r="E6" s="1" t="s">
        <v>20</v>
      </c>
      <c r="F6" s="5">
        <v>0</v>
      </c>
      <c r="G6" s="5">
        <v>0</v>
      </c>
      <c r="H6" s="5">
        <f>ROUND(D6*F6, 0)</f>
        <v>0</v>
      </c>
      <c r="I6" s="5">
        <f>ROUND(D6*G6, 0)</f>
        <v>0</v>
      </c>
    </row>
    <row r="8" spans="1:9" ht="63.75" x14ac:dyDescent="0.25">
      <c r="A8" s="7">
        <v>4</v>
      </c>
      <c r="B8" s="1" t="s">
        <v>33</v>
      </c>
      <c r="C8" s="1" t="s">
        <v>34</v>
      </c>
      <c r="D8" s="5">
        <v>4</v>
      </c>
      <c r="E8" s="1" t="s">
        <v>29</v>
      </c>
      <c r="F8" s="5">
        <v>0</v>
      </c>
      <c r="G8" s="5">
        <v>0</v>
      </c>
      <c r="H8" s="5">
        <f>ROUND(D8*F8, 0)</f>
        <v>0</v>
      </c>
      <c r="I8" s="5">
        <f>ROUND(D8*G8, 0)</f>
        <v>0</v>
      </c>
    </row>
    <row r="10" spans="1:9" ht="76.5" x14ac:dyDescent="0.25">
      <c r="A10" s="7">
        <v>5</v>
      </c>
      <c r="B10" s="1" t="s">
        <v>35</v>
      </c>
      <c r="C10" s="1" t="s">
        <v>37</v>
      </c>
      <c r="D10" s="5">
        <v>6</v>
      </c>
      <c r="E10" s="1" t="s">
        <v>36</v>
      </c>
      <c r="F10" s="5">
        <v>0</v>
      </c>
      <c r="G10" s="5">
        <v>0</v>
      </c>
      <c r="H10" s="5">
        <f>ROUND(D10*F10, 0)</f>
        <v>0</v>
      </c>
      <c r="I10" s="5">
        <f>ROUND(D10*G10, 0)</f>
        <v>0</v>
      </c>
    </row>
    <row r="12" spans="1:9" ht="89.25" x14ac:dyDescent="0.25">
      <c r="A12" s="7">
        <v>6</v>
      </c>
      <c r="B12" s="1" t="s">
        <v>38</v>
      </c>
      <c r="C12" s="1" t="s">
        <v>39</v>
      </c>
      <c r="D12" s="5">
        <v>4</v>
      </c>
      <c r="E12" s="1" t="s">
        <v>29</v>
      </c>
      <c r="F12" s="5">
        <v>0</v>
      </c>
      <c r="G12" s="5">
        <v>0</v>
      </c>
      <c r="H12" s="5">
        <f>ROUND(D12*F12, 0)</f>
        <v>0</v>
      </c>
      <c r="I12" s="5">
        <f>ROUND(D12*G12, 0)</f>
        <v>0</v>
      </c>
    </row>
    <row r="14" spans="1:9" s="8" customFormat="1" x14ac:dyDescent="0.25">
      <c r="A14" s="6"/>
      <c r="B14" s="2"/>
      <c r="C14" s="2" t="s">
        <v>15</v>
      </c>
      <c r="D14" s="4"/>
      <c r="E14" s="2"/>
      <c r="F14" s="4"/>
      <c r="G14" s="4"/>
      <c r="H14" s="4">
        <f>ROUND(SUM(H2:H13),0)</f>
        <v>0</v>
      </c>
      <c r="I14" s="4">
        <f>ROUND(SUM(I2:I13),0)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Helyszíni beton és vasbeton munka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65.75" x14ac:dyDescent="0.25">
      <c r="A2" s="7">
        <v>1</v>
      </c>
      <c r="B2" s="1" t="s">
        <v>41</v>
      </c>
      <c r="C2" s="1" t="s">
        <v>42</v>
      </c>
      <c r="D2" s="5">
        <v>2</v>
      </c>
      <c r="E2" s="1" t="s">
        <v>13</v>
      </c>
      <c r="F2" s="5">
        <v>0</v>
      </c>
      <c r="G2" s="5">
        <v>0</v>
      </c>
      <c r="H2" s="5">
        <f>ROUND(D2*F2, 0)</f>
        <v>0</v>
      </c>
      <c r="I2" s="5">
        <f>ROUND(D2*G2, 0)</f>
        <v>0</v>
      </c>
    </row>
    <row r="4" spans="1:9" s="8" customFormat="1" x14ac:dyDescent="0.25">
      <c r="A4" s="6"/>
      <c r="B4" s="2"/>
      <c r="C4" s="2" t="s">
        <v>15</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Előregyártott épületszerkezeti elem elhelyezése és szerelése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44</v>
      </c>
      <c r="C2" s="1" t="s">
        <v>45</v>
      </c>
      <c r="D2" s="5">
        <v>5</v>
      </c>
      <c r="E2" s="1" t="s">
        <v>29</v>
      </c>
      <c r="F2" s="5">
        <v>0</v>
      </c>
      <c r="G2" s="5">
        <v>0</v>
      </c>
      <c r="H2" s="5">
        <f>ROUND(D2*F2, 0)</f>
        <v>0</v>
      </c>
      <c r="I2" s="5">
        <f>ROUND(D2*G2, 0)</f>
        <v>0</v>
      </c>
    </row>
    <row r="4" spans="1:9" ht="89.25" x14ac:dyDescent="0.25">
      <c r="A4" s="7">
        <v>2</v>
      </c>
      <c r="B4" s="1" t="s">
        <v>46</v>
      </c>
      <c r="C4" s="1" t="s">
        <v>47</v>
      </c>
      <c r="D4" s="5">
        <v>5</v>
      </c>
      <c r="E4" s="1" t="s">
        <v>13</v>
      </c>
      <c r="F4" s="5">
        <v>0</v>
      </c>
      <c r="G4" s="5">
        <v>0</v>
      </c>
      <c r="H4" s="5">
        <f>ROUND(D4*F4, 0)</f>
        <v>0</v>
      </c>
      <c r="I4" s="5">
        <f>ROUND(D4*G4, 0)</f>
        <v>0</v>
      </c>
    </row>
    <row r="6" spans="1:9" ht="25.5" x14ac:dyDescent="0.25">
      <c r="A6" s="7">
        <v>3</v>
      </c>
      <c r="B6" s="1" t="s">
        <v>48</v>
      </c>
      <c r="C6" s="1" t="s">
        <v>49</v>
      </c>
      <c r="D6" s="5">
        <v>90</v>
      </c>
      <c r="E6" s="1" t="s">
        <v>36</v>
      </c>
      <c r="F6" s="5">
        <v>0</v>
      </c>
      <c r="G6" s="5">
        <v>0</v>
      </c>
      <c r="H6" s="5">
        <f>ROUND(D6*F6, 0)</f>
        <v>0</v>
      </c>
      <c r="I6" s="5">
        <f>ROUND(D6*G6, 0)</f>
        <v>0</v>
      </c>
    </row>
    <row r="8" spans="1:9" ht="25.5" x14ac:dyDescent="0.25">
      <c r="A8" s="7">
        <v>4</v>
      </c>
      <c r="B8" s="1" t="s">
        <v>50</v>
      </c>
      <c r="C8" s="1" t="s">
        <v>51</v>
      </c>
      <c r="D8" s="5">
        <v>30</v>
      </c>
      <c r="E8" s="1" t="s">
        <v>36</v>
      </c>
      <c r="F8" s="5">
        <v>0</v>
      </c>
      <c r="G8" s="5">
        <v>0</v>
      </c>
      <c r="H8" s="5">
        <f>ROUND(D8*F8, 0)</f>
        <v>0</v>
      </c>
      <c r="I8" s="5">
        <f>ROUND(D8*G8, 0)</f>
        <v>0</v>
      </c>
    </row>
    <row r="10" spans="1:9" ht="38.25" x14ac:dyDescent="0.25">
      <c r="A10" s="7">
        <v>5</v>
      </c>
      <c r="B10" s="1" t="s">
        <v>52</v>
      </c>
      <c r="C10" s="1" t="s">
        <v>53</v>
      </c>
      <c r="D10" s="5">
        <v>25</v>
      </c>
      <c r="E10" s="1" t="s">
        <v>13</v>
      </c>
      <c r="F10" s="5">
        <v>0</v>
      </c>
      <c r="G10" s="5">
        <v>0</v>
      </c>
      <c r="H10" s="5">
        <f>ROUND(D10*F10, 0)</f>
        <v>0</v>
      </c>
      <c r="I10" s="5">
        <f>ROUND(D10*G10, 0)</f>
        <v>0</v>
      </c>
    </row>
    <row r="12" spans="1:9" ht="38.25" x14ac:dyDescent="0.25">
      <c r="A12" s="7">
        <v>6</v>
      </c>
      <c r="B12" s="1" t="s">
        <v>54</v>
      </c>
      <c r="C12" s="1" t="s">
        <v>55</v>
      </c>
      <c r="D12" s="5">
        <v>3</v>
      </c>
      <c r="E12" s="1" t="s">
        <v>13</v>
      </c>
      <c r="F12" s="5">
        <v>0</v>
      </c>
      <c r="G12" s="5">
        <v>0</v>
      </c>
      <c r="H12" s="5">
        <f>ROUND(D12*F12, 0)</f>
        <v>0</v>
      </c>
      <c r="I12" s="5">
        <f>ROUND(D12*G12, 0)</f>
        <v>0</v>
      </c>
    </row>
    <row r="14" spans="1:9" ht="89.25" x14ac:dyDescent="0.25">
      <c r="A14" s="7">
        <v>7</v>
      </c>
      <c r="B14" s="1" t="s">
        <v>56</v>
      </c>
      <c r="C14" s="1" t="s">
        <v>57</v>
      </c>
      <c r="D14" s="5">
        <v>1</v>
      </c>
      <c r="E14" s="1" t="s">
        <v>13</v>
      </c>
      <c r="F14" s="5">
        <v>0</v>
      </c>
      <c r="G14" s="5">
        <v>0</v>
      </c>
      <c r="H14" s="5">
        <f>ROUND(D14*F14, 0)</f>
        <v>0</v>
      </c>
      <c r="I14" s="5">
        <f>ROUND(D14*G14, 0)</f>
        <v>0</v>
      </c>
    </row>
    <row r="16" spans="1:9" ht="102" x14ac:dyDescent="0.25">
      <c r="A16" s="7">
        <v>8</v>
      </c>
      <c r="B16" s="1" t="s">
        <v>58</v>
      </c>
      <c r="C16" s="1" t="s">
        <v>59</v>
      </c>
      <c r="D16" s="5">
        <v>10</v>
      </c>
      <c r="E16" s="1" t="s">
        <v>36</v>
      </c>
      <c r="F16" s="5">
        <v>0</v>
      </c>
      <c r="G16" s="5">
        <v>0</v>
      </c>
      <c r="H16" s="5">
        <f>ROUND(D16*F16, 0)</f>
        <v>0</v>
      </c>
      <c r="I16" s="5">
        <f>ROUND(D16*G16, 0)</f>
        <v>0</v>
      </c>
    </row>
    <row r="18" spans="1:9" s="8" customFormat="1" x14ac:dyDescent="0.25">
      <c r="A18" s="6"/>
      <c r="B18" s="2"/>
      <c r="C18" s="2" t="s">
        <v>15</v>
      </c>
      <c r="D18" s="4"/>
      <c r="E18" s="2"/>
      <c r="F18" s="4"/>
      <c r="G18" s="4"/>
      <c r="H18" s="4">
        <f>ROUND(SUM(H2:H17),0)</f>
        <v>0</v>
      </c>
      <c r="I18" s="4">
        <f>ROUND(SUM(I2:I17),0)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Falazás és egyéb kőművesmunka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61</v>
      </c>
      <c r="C2" s="1" t="s">
        <v>62</v>
      </c>
      <c r="D2" s="5">
        <v>25</v>
      </c>
      <c r="E2" s="1" t="s">
        <v>29</v>
      </c>
      <c r="F2" s="5">
        <v>0</v>
      </c>
      <c r="G2" s="5">
        <v>0</v>
      </c>
      <c r="H2" s="5">
        <f>ROUND(D2*F2, 0)</f>
        <v>0</v>
      </c>
      <c r="I2" s="5">
        <f>ROUND(D2*G2, 0)</f>
        <v>0</v>
      </c>
    </row>
    <row r="4" spans="1:9" ht="25.5" x14ac:dyDescent="0.25">
      <c r="A4" s="7">
        <v>2</v>
      </c>
      <c r="B4" s="1" t="s">
        <v>63</v>
      </c>
      <c r="C4" s="1" t="s">
        <v>64</v>
      </c>
      <c r="D4" s="5">
        <v>25</v>
      </c>
      <c r="E4" s="1" t="s">
        <v>29</v>
      </c>
      <c r="F4" s="5">
        <v>0</v>
      </c>
      <c r="G4" s="5">
        <v>0</v>
      </c>
      <c r="H4" s="5">
        <f>ROUND(D4*F4, 0)</f>
        <v>0</v>
      </c>
      <c r="I4" s="5">
        <f>ROUND(D4*G4, 0)</f>
        <v>0</v>
      </c>
    </row>
    <row r="6" spans="1:9" ht="38.25" x14ac:dyDescent="0.25">
      <c r="A6" s="7">
        <v>3</v>
      </c>
      <c r="B6" s="1" t="s">
        <v>65</v>
      </c>
      <c r="C6" s="1" t="s">
        <v>66</v>
      </c>
      <c r="D6" s="5">
        <v>25</v>
      </c>
      <c r="E6" s="1" t="s">
        <v>29</v>
      </c>
      <c r="F6" s="5">
        <v>0</v>
      </c>
      <c r="G6" s="5">
        <v>0</v>
      </c>
      <c r="H6" s="5">
        <f>ROUND(D6*F6, 0)</f>
        <v>0</v>
      </c>
      <c r="I6" s="5">
        <f>ROUND(D6*G6, 0)</f>
        <v>0</v>
      </c>
    </row>
    <row r="8" spans="1:9" ht="76.5" x14ac:dyDescent="0.25">
      <c r="A8" s="7">
        <v>4</v>
      </c>
      <c r="B8" s="1" t="s">
        <v>67</v>
      </c>
      <c r="C8" s="1" t="s">
        <v>68</v>
      </c>
      <c r="D8" s="5">
        <v>25</v>
      </c>
      <c r="E8" s="1" t="s">
        <v>29</v>
      </c>
      <c r="F8" s="5">
        <v>0</v>
      </c>
      <c r="G8" s="5">
        <v>0</v>
      </c>
      <c r="H8" s="5">
        <f>ROUND(D8*F8, 0)</f>
        <v>0</v>
      </c>
      <c r="I8" s="5">
        <f>ROUND(D8*G8, 0)</f>
        <v>0</v>
      </c>
    </row>
    <row r="10" spans="1:9" ht="76.5" x14ac:dyDescent="0.25">
      <c r="A10" s="7">
        <v>5</v>
      </c>
      <c r="B10" s="1" t="s">
        <v>69</v>
      </c>
      <c r="C10" s="1" t="s">
        <v>70</v>
      </c>
      <c r="D10" s="5">
        <v>25</v>
      </c>
      <c r="E10" s="1" t="s">
        <v>29</v>
      </c>
      <c r="F10" s="5">
        <v>0</v>
      </c>
      <c r="G10" s="5">
        <v>0</v>
      </c>
      <c r="H10" s="5">
        <f>ROUND(D10*F10, 0)</f>
        <v>0</v>
      </c>
      <c r="I10" s="5">
        <f>ROUND(D10*G10, 0)</f>
        <v>0</v>
      </c>
    </row>
    <row r="12" spans="1:9" ht="76.5" x14ac:dyDescent="0.25">
      <c r="A12" s="7">
        <v>6</v>
      </c>
      <c r="B12" s="1" t="s">
        <v>71</v>
      </c>
      <c r="C12" s="1" t="s">
        <v>72</v>
      </c>
      <c r="D12" s="5">
        <v>5</v>
      </c>
      <c r="E12" s="1" t="s">
        <v>29</v>
      </c>
      <c r="F12" s="5">
        <v>0</v>
      </c>
      <c r="G12" s="5">
        <v>0</v>
      </c>
      <c r="H12" s="5">
        <f>ROUND(D12*F12, 0)</f>
        <v>0</v>
      </c>
      <c r="I12" s="5">
        <f>ROUND(D12*G12, 0)</f>
        <v>0</v>
      </c>
    </row>
    <row r="14" spans="1:9" ht="89.25" x14ac:dyDescent="0.25">
      <c r="A14" s="7">
        <v>7</v>
      </c>
      <c r="B14" s="1" t="s">
        <v>73</v>
      </c>
      <c r="C14" s="1" t="s">
        <v>74</v>
      </c>
      <c r="D14" s="5">
        <v>5</v>
      </c>
      <c r="E14" s="1" t="s">
        <v>29</v>
      </c>
      <c r="F14" s="5">
        <v>0</v>
      </c>
      <c r="G14" s="5">
        <v>0</v>
      </c>
      <c r="H14" s="5">
        <f>ROUND(D14*F14, 0)</f>
        <v>0</v>
      </c>
      <c r="I14" s="5">
        <f>ROUND(D14*G14, 0)</f>
        <v>0</v>
      </c>
    </row>
    <row r="16" spans="1:9" ht="25.5" x14ac:dyDescent="0.25">
      <c r="A16" s="7">
        <v>8</v>
      </c>
      <c r="B16" s="1" t="s">
        <v>75</v>
      </c>
      <c r="C16" s="1" t="s">
        <v>76</v>
      </c>
      <c r="D16" s="5">
        <v>90</v>
      </c>
      <c r="E16" s="1" t="s">
        <v>36</v>
      </c>
      <c r="F16" s="5">
        <v>0</v>
      </c>
      <c r="G16" s="5">
        <v>0</v>
      </c>
      <c r="H16" s="5">
        <f>ROUND(D16*F16, 0)</f>
        <v>0</v>
      </c>
      <c r="I16" s="5">
        <f>ROUND(D16*G16, 0)</f>
        <v>0</v>
      </c>
    </row>
    <row r="18" spans="1:9" ht="38.25" x14ac:dyDescent="0.25">
      <c r="A18" s="7">
        <v>9</v>
      </c>
      <c r="B18" s="1" t="s">
        <v>77</v>
      </c>
      <c r="C18" s="1" t="s">
        <v>78</v>
      </c>
      <c r="D18" s="5">
        <v>30</v>
      </c>
      <c r="E18" s="1" t="s">
        <v>36</v>
      </c>
      <c r="F18" s="5">
        <v>0</v>
      </c>
      <c r="G18" s="5">
        <v>0</v>
      </c>
      <c r="H18" s="5">
        <f>ROUND(D18*F18, 0)</f>
        <v>0</v>
      </c>
      <c r="I18" s="5">
        <f>ROUND(D18*G18, 0)</f>
        <v>0</v>
      </c>
    </row>
    <row r="20" spans="1:9" s="8" customFormat="1" x14ac:dyDescent="0.25">
      <c r="A20" s="6"/>
      <c r="B20" s="2"/>
      <c r="C20" s="2" t="s">
        <v>15</v>
      </c>
      <c r="D20" s="4"/>
      <c r="E20" s="2"/>
      <c r="F20" s="4"/>
      <c r="G20" s="4"/>
      <c r="H20" s="4">
        <f>ROUND(SUM(H2:H19),0)</f>
        <v>0</v>
      </c>
      <c r="I20" s="4">
        <f>ROUND(SUM(I2:I19),0)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Vakolás és rabicolás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21</vt:i4>
      </vt:variant>
    </vt:vector>
  </HeadingPairs>
  <TitlesOfParts>
    <vt:vector size="21" baseType="lpstr">
      <vt:lpstr>Záradék</vt:lpstr>
      <vt:lpstr>Összesítő</vt:lpstr>
      <vt:lpstr>Felvonulási létesítmények</vt:lpstr>
      <vt:lpstr>Irtás, föld- és sziklamunka</vt:lpstr>
      <vt:lpstr>Szivárgóépítés, alagcsövezés</vt:lpstr>
      <vt:lpstr>Helyszíni beton és vasbeton mun</vt:lpstr>
      <vt:lpstr>Előregyártott épületszerkezeti </vt:lpstr>
      <vt:lpstr>Falazás és egyéb kőművesmunka</vt:lpstr>
      <vt:lpstr>Vakolás és rabicolás</vt:lpstr>
      <vt:lpstr>Szárazépítés</vt:lpstr>
      <vt:lpstr>Hideg- és melegburkolatok készí</vt:lpstr>
      <vt:lpstr>Fa- és műanyag szerkezet elhely</vt:lpstr>
      <vt:lpstr>Felületképzés</vt:lpstr>
      <vt:lpstr>Szigetelés</vt:lpstr>
      <vt:lpstr>Beépített berendezési tárgyak e</vt:lpstr>
      <vt:lpstr>Elektromosenergia-ellátás, vill</vt:lpstr>
      <vt:lpstr>Épületautomatika, -felügyelet (</vt:lpstr>
      <vt:lpstr>Épületgépészeti csővezeték szer</vt:lpstr>
      <vt:lpstr>Épületgépészeti szerelvények és</vt:lpstr>
      <vt:lpstr>Szellőztetőberendezések</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Jakab Tibor</dc:creator>
  <cp:lastModifiedBy>Zsoldis József</cp:lastModifiedBy>
  <dcterms:created xsi:type="dcterms:W3CDTF">2024-04-24T07:17:26Z</dcterms:created>
  <dcterms:modified xsi:type="dcterms:W3CDTF">2024-05-07T07:17:17Z</dcterms:modified>
</cp:coreProperties>
</file>